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613"/>
  <workbookPr filterPrivacy="1" codeName="EstaPastaDeTrabalho"/>
  <xr:revisionPtr revIDLastSave="0" documentId="13_ncr:1_{59EF770D-47D8-EC49-AFA2-E69A7CEE7F72}" xr6:coauthVersionLast="47" xr6:coauthVersionMax="47" xr10:uidLastSave="{00000000-0000-0000-0000-000000000000}"/>
  <workbookProtection workbookAlgorithmName="SHA-512" workbookHashValue="DcfeU0GdiIegi2NH5ley+rSKGhX2W7a3dCzqkvLjKoWdv8ryo3xI7Z4MbCoMaCOmZwlTMtJq0MS98DHMM5FtnQ==" workbookSaltValue="AYfjDTsaWiDEY7T3kJZs5Q==" workbookSpinCount="100000" lockStructure="1"/>
  <bookViews>
    <workbookView xWindow="0" yWindow="500" windowWidth="33600" windowHeight="19420" activeTab="3" xr2:uid="{00000000-000D-0000-FFFF-FFFF00000000}"/>
  </bookViews>
  <sheets>
    <sheet name="Instruções" sheetId="1" r:id="rId1"/>
    <sheet name="1 Tabela de Manutenções" sheetId="2" r:id="rId2"/>
    <sheet name="2 Manutenções Veiculares" sheetId="3" r:id="rId3"/>
    <sheet name="3 Gráfico de gastos" sheetId="4" r:id="rId4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0" i="3" l="1"/>
  <c r="G11" i="3"/>
  <c r="G12" i="3"/>
  <c r="G13" i="3"/>
  <c r="H13" i="3" s="1"/>
  <c r="G14" i="3"/>
  <c r="G15" i="3"/>
  <c r="G16" i="3"/>
  <c r="G17" i="3"/>
  <c r="H17" i="3" s="1"/>
  <c r="G18" i="3"/>
  <c r="G19" i="3"/>
  <c r="G20" i="3"/>
  <c r="G21" i="3"/>
  <c r="H21" i="3" s="1"/>
  <c r="G22" i="3"/>
  <c r="G23" i="3"/>
  <c r="G24" i="3"/>
  <c r="G25" i="3"/>
  <c r="H25" i="3" s="1"/>
  <c r="G26" i="3"/>
  <c r="G27" i="3"/>
  <c r="H10" i="3"/>
  <c r="H11" i="3"/>
  <c r="H12" i="3"/>
  <c r="H14" i="3"/>
  <c r="H15" i="3"/>
  <c r="H16" i="3"/>
  <c r="H18" i="3"/>
  <c r="H19" i="3"/>
  <c r="H20" i="3"/>
  <c r="H23" i="3"/>
  <c r="H24" i="3"/>
  <c r="H26" i="3"/>
  <c r="H27" i="3"/>
  <c r="H22" i="3"/>
  <c r="G28" i="3"/>
  <c r="H28" i="3" s="1"/>
  <c r="G29" i="3"/>
  <c r="H29" i="3" s="1"/>
  <c r="G30" i="3"/>
  <c r="H30" i="3" s="1"/>
  <c r="G31" i="3"/>
  <c r="H31" i="3" s="1"/>
  <c r="G32" i="3"/>
  <c r="H32" i="3" s="1"/>
  <c r="G33" i="3"/>
  <c r="H33" i="3" s="1"/>
  <c r="G34" i="3"/>
  <c r="H34" i="3" s="1"/>
  <c r="G35" i="3"/>
  <c r="H35" i="3" s="1"/>
  <c r="G36" i="3"/>
  <c r="H36" i="3" s="1"/>
  <c r="G37" i="3"/>
  <c r="H37" i="3" s="1"/>
  <c r="G38" i="3"/>
  <c r="H38" i="3" s="1"/>
  <c r="G39" i="3"/>
  <c r="H39" i="3" s="1"/>
  <c r="G40" i="3"/>
  <c r="H40" i="3" s="1"/>
  <c r="G41" i="3"/>
  <c r="H41" i="3" s="1"/>
  <c r="G42" i="3"/>
  <c r="H42" i="3" s="1"/>
  <c r="G43" i="3"/>
  <c r="H43" i="3" s="1"/>
  <c r="G44" i="3"/>
  <c r="H44" i="3" s="1"/>
  <c r="G45" i="3"/>
  <c r="H45" i="3" s="1"/>
  <c r="G46" i="3"/>
  <c r="H46" i="3" s="1"/>
  <c r="G47" i="3"/>
  <c r="H47" i="3" s="1"/>
  <c r="G48" i="3"/>
  <c r="H48" i="3" s="1"/>
  <c r="G49" i="3"/>
  <c r="H49" i="3" s="1"/>
  <c r="G50" i="3"/>
  <c r="H50" i="3" s="1"/>
  <c r="G51" i="3"/>
  <c r="H51" i="3" s="1"/>
  <c r="G52" i="3"/>
  <c r="H52" i="3" s="1"/>
  <c r="G53" i="3"/>
  <c r="H53" i="3" s="1"/>
  <c r="G54" i="3"/>
  <c r="H54" i="3" s="1"/>
  <c r="G55" i="3"/>
  <c r="H55" i="3" s="1"/>
  <c r="G56" i="3"/>
  <c r="H56" i="3" s="1"/>
  <c r="G57" i="3"/>
  <c r="H57" i="3" s="1"/>
  <c r="G58" i="3"/>
  <c r="H58" i="3" s="1"/>
  <c r="G59" i="3"/>
  <c r="H59" i="3" s="1"/>
  <c r="G60" i="3"/>
  <c r="H60" i="3" s="1"/>
  <c r="G61" i="3"/>
  <c r="H61" i="3" s="1"/>
  <c r="G62" i="3"/>
  <c r="H62" i="3" s="1"/>
  <c r="G63" i="3"/>
  <c r="H63" i="3" s="1"/>
  <c r="G64" i="3"/>
  <c r="H64" i="3" s="1"/>
  <c r="G65" i="3"/>
  <c r="H65" i="3" s="1"/>
  <c r="G66" i="3"/>
  <c r="H66" i="3" s="1"/>
  <c r="G67" i="3"/>
  <c r="H67" i="3" s="1"/>
  <c r="G68" i="3"/>
  <c r="H68" i="3" s="1"/>
  <c r="G69" i="3"/>
  <c r="H69" i="3" s="1"/>
  <c r="G70" i="3"/>
  <c r="H70" i="3" s="1"/>
  <c r="G71" i="3"/>
  <c r="H71" i="3" s="1"/>
  <c r="G72" i="3"/>
  <c r="H72" i="3" s="1"/>
  <c r="G73" i="3"/>
  <c r="H73" i="3" s="1"/>
  <c r="G74" i="3"/>
  <c r="H74" i="3" s="1"/>
  <c r="G75" i="3"/>
  <c r="H75" i="3" s="1"/>
  <c r="G76" i="3"/>
  <c r="H76" i="3" s="1"/>
  <c r="G77" i="3"/>
  <c r="H77" i="3" s="1"/>
  <c r="G78" i="3"/>
  <c r="H78" i="3" s="1"/>
  <c r="G79" i="3"/>
  <c r="H79" i="3" s="1"/>
  <c r="G80" i="3"/>
  <c r="H80" i="3" s="1"/>
  <c r="G81" i="3"/>
  <c r="H81" i="3" s="1"/>
  <c r="G82" i="3"/>
  <c r="H82" i="3" s="1"/>
  <c r="G83" i="3"/>
  <c r="H83" i="3" s="1"/>
  <c r="G84" i="3"/>
  <c r="H84" i="3" s="1"/>
  <c r="G85" i="3"/>
  <c r="H85" i="3" s="1"/>
  <c r="G86" i="3"/>
  <c r="H86" i="3" s="1"/>
  <c r="G87" i="3"/>
  <c r="H87" i="3" s="1"/>
  <c r="G88" i="3"/>
  <c r="H88" i="3" s="1"/>
  <c r="G89" i="3"/>
  <c r="H89" i="3" s="1"/>
  <c r="G90" i="3"/>
  <c r="H90" i="3" s="1"/>
  <c r="G91" i="3"/>
  <c r="H91" i="3" s="1"/>
  <c r="G92" i="3"/>
  <c r="H92" i="3" s="1"/>
  <c r="G93" i="3"/>
  <c r="H93" i="3" s="1"/>
  <c r="G94" i="3"/>
  <c r="H94" i="3" s="1"/>
  <c r="G95" i="3"/>
  <c r="H95" i="3" s="1"/>
  <c r="G96" i="3"/>
  <c r="H96" i="3" s="1"/>
  <c r="G97" i="3"/>
  <c r="H97" i="3" s="1"/>
  <c r="G98" i="3"/>
  <c r="H98" i="3" s="1"/>
  <c r="G99" i="3"/>
  <c r="H99" i="3" s="1"/>
  <c r="G100" i="3"/>
  <c r="H100" i="3" s="1"/>
  <c r="G101" i="3"/>
  <c r="H101" i="3" s="1"/>
  <c r="G102" i="3"/>
  <c r="H102" i="3" s="1"/>
  <c r="G103" i="3"/>
  <c r="H103" i="3" s="1"/>
  <c r="G104" i="3"/>
  <c r="H104" i="3" s="1"/>
  <c r="G105" i="3"/>
  <c r="H105" i="3" s="1"/>
  <c r="G106" i="3"/>
  <c r="H106" i="3" s="1"/>
  <c r="B9" i="3" l="1"/>
  <c r="G9" i="3"/>
  <c r="H9" i="3" s="1"/>
  <c r="G107" i="3"/>
  <c r="G108" i="3"/>
  <c r="G109" i="3"/>
  <c r="B10" i="3" l="1"/>
  <c r="B11" i="3"/>
  <c r="B12" i="3"/>
  <c r="B13" i="3"/>
  <c r="B14" i="3"/>
  <c r="B15" i="3"/>
  <c r="B16" i="3"/>
  <c r="B17" i="3"/>
  <c r="B18" i="3"/>
  <c r="B19" i="3"/>
  <c r="B20" i="3"/>
  <c r="B21" i="3"/>
  <c r="F110" i="3"/>
  <c r="F111" i="3"/>
  <c r="F112" i="3"/>
  <c r="F113" i="3"/>
  <c r="F114" i="3"/>
  <c r="F115" i="3"/>
  <c r="F116" i="3"/>
  <c r="F117" i="3"/>
  <c r="F118" i="3"/>
  <c r="F119" i="3"/>
  <c r="C8" i="4" l="1"/>
  <c r="C7" i="4"/>
  <c r="C10" i="4"/>
  <c r="C9" i="4"/>
  <c r="C6" i="4"/>
  <c r="C15" i="4"/>
  <c r="C11" i="4"/>
  <c r="C18" i="4"/>
  <c r="C14" i="4"/>
  <c r="C17" i="4"/>
  <c r="C13" i="4"/>
  <c r="C16" i="4"/>
  <c r="C12" i="4"/>
</calcChain>
</file>

<file path=xl/sharedStrings.xml><?xml version="1.0" encoding="utf-8"?>
<sst xmlns="http://schemas.openxmlformats.org/spreadsheetml/2006/main" count="52" uniqueCount="49">
  <si>
    <t>| Modelo de Planilha para Controle de Manutenções Veiculares |</t>
  </si>
  <si>
    <t>I N S T R U Ç Õ E S   D E   U S O</t>
  </si>
  <si>
    <t>1::</t>
  </si>
  <si>
    <r>
      <rPr>
        <sz val="11"/>
        <color theme="1" tint="0.249977111117893"/>
        <rFont val="Calibri"/>
        <family val="2"/>
        <scheme val="minor"/>
      </rPr>
      <t xml:space="preserve">Na aba </t>
    </r>
    <r>
      <rPr>
        <sz val="11"/>
        <color rgb="FF0092A2"/>
        <rFont val="Calibri"/>
        <family val="2"/>
        <scheme val="minor"/>
      </rPr>
      <t>"1 Tabela de Manutenções"</t>
    </r>
    <r>
      <rPr>
        <sz val="11"/>
        <color theme="1" tint="0.249977111117893"/>
        <rFont val="Calibri"/>
        <family val="2"/>
        <scheme val="minor"/>
      </rPr>
      <t xml:space="preserve">, preencha com as manutenções preventivas do plano de manutenção do seu veículo. Basta colocar no campo </t>
    </r>
    <r>
      <rPr>
        <sz val="11"/>
        <color rgb="FF0092A2"/>
        <rFont val="Calibri"/>
        <family val="2"/>
        <scheme val="minor"/>
      </rPr>
      <t>"Descrição"</t>
    </r>
    <r>
      <rPr>
        <sz val="11"/>
        <color theme="1" tint="0.249977111117893"/>
        <rFont val="Calibri"/>
        <family val="2"/>
        <scheme val="minor"/>
      </rPr>
      <t xml:space="preserve"> o nome da manutenção e no campo </t>
    </r>
    <r>
      <rPr>
        <sz val="11"/>
        <color rgb="FF0092A2"/>
        <rFont val="Calibri"/>
        <family val="2"/>
        <scheme val="minor"/>
      </rPr>
      <t>"Frequência"</t>
    </r>
    <r>
      <rPr>
        <sz val="11"/>
        <color theme="1" tint="0.249977111117893"/>
        <rFont val="Calibri"/>
        <family val="2"/>
        <scheme val="minor"/>
      </rPr>
      <t xml:space="preserve"> a cada quantos kilometros você gostaria de realizar essa manutenção;</t>
    </r>
  </si>
  <si>
    <t>2::</t>
  </si>
  <si>
    <r>
      <t xml:space="preserve">Na aba </t>
    </r>
    <r>
      <rPr>
        <sz val="11"/>
        <color rgb="FF0092A2"/>
        <rFont val="Calibri"/>
        <family val="2"/>
        <scheme val="minor"/>
      </rPr>
      <t>"2 Manutenções Veiculares"</t>
    </r>
    <r>
      <rPr>
        <sz val="11"/>
        <color theme="1" tint="0.249977111117893"/>
        <rFont val="Calibri"/>
        <family val="2"/>
        <scheme val="minor"/>
      </rPr>
      <t xml:space="preserve">, preencha o cabeçalho com a placa e o responsável pelo veículo. Também cada vez que entrar na planilha atualizar o campo </t>
    </r>
    <r>
      <rPr>
        <sz val="11"/>
        <color rgb="FF0092A2"/>
        <rFont val="Calibri"/>
        <family val="2"/>
        <scheme val="minor"/>
      </rPr>
      <t>"Hodômetro atual"</t>
    </r>
    <r>
      <rPr>
        <sz val="11"/>
        <color theme="1" tint="0.249977111117893"/>
        <rFont val="Calibri"/>
        <family val="2"/>
        <scheme val="minor"/>
      </rPr>
      <t xml:space="preserve"> com o hodômetro do veículo;</t>
    </r>
  </si>
  <si>
    <t>3::</t>
  </si>
  <si>
    <r>
      <t xml:space="preserve">Cada vez que realizar uma manutenção, preencher na aba </t>
    </r>
    <r>
      <rPr>
        <sz val="11"/>
        <color rgb="FF0092A2"/>
        <rFont val="Calibri"/>
        <family val="2"/>
        <scheme val="minor"/>
      </rPr>
      <t xml:space="preserve">"2 Manutenções Veiculares" </t>
    </r>
    <r>
      <rPr>
        <sz val="11"/>
        <color theme="1" tint="0.249977111117893"/>
        <rFont val="Calibri"/>
        <family val="2"/>
        <scheme val="minor"/>
      </rPr>
      <t>os campos:</t>
    </r>
  </si>
  <si>
    <r>
      <rPr>
        <sz val="11"/>
        <color rgb="FF0092A2"/>
        <rFont val="Calibri"/>
        <family val="2"/>
        <scheme val="minor"/>
      </rPr>
      <t>DATA DA MANUTENÇÃO |</t>
    </r>
    <r>
      <rPr>
        <sz val="11"/>
        <color theme="1" tint="0.249977111117893"/>
        <rFont val="Calibri"/>
        <family val="2"/>
        <scheme val="minor"/>
      </rPr>
      <t xml:space="preserve"> Dia / mês / ano em que a manutenção foi realizada;</t>
    </r>
  </si>
  <si>
    <r>
      <rPr>
        <sz val="11"/>
        <color rgb="FF0092A2"/>
        <rFont val="Calibri"/>
        <family val="2"/>
        <scheme val="minor"/>
      </rPr>
      <t>KM DA MANUTENÇÃO |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 tint="0.249977111117893"/>
        <rFont val="Calibri"/>
        <family val="2"/>
        <scheme val="minor"/>
      </rPr>
      <t>Hodômetro do veículo no momento da manutenção</t>
    </r>
    <r>
      <rPr>
        <sz val="11"/>
        <color theme="1"/>
        <rFont val="Calibri"/>
        <family val="2"/>
        <scheme val="minor"/>
      </rPr>
      <t>;</t>
    </r>
  </si>
  <si>
    <r>
      <rPr>
        <sz val="11"/>
        <color rgb="FF0092A2"/>
        <rFont val="Calibri"/>
        <family val="2"/>
        <scheme val="minor"/>
      </rPr>
      <t>DESCRIÇÃO DA MANUTENÇÃO |</t>
    </r>
    <r>
      <rPr>
        <sz val="11"/>
        <color theme="1" tint="0.249977111117893"/>
        <rFont val="Calibri"/>
        <family val="2"/>
        <scheme val="minor"/>
      </rPr>
      <t xml:space="preserve"> Selecionar uma manutenção dentre as opções cadastradas na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rgb="FF0092A2"/>
        <rFont val="Calibri"/>
        <family val="2"/>
        <scheme val="minor"/>
      </rPr>
      <t>"Tabela de Manutenções";</t>
    </r>
  </si>
  <si>
    <r>
      <rPr>
        <sz val="11"/>
        <color rgb="FF0092A2"/>
        <rFont val="Calibri"/>
        <family val="2"/>
        <scheme val="minor"/>
      </rPr>
      <t>VALOR DA MANUTENÇÃO |</t>
    </r>
    <r>
      <rPr>
        <b/>
        <sz val="11"/>
        <color rgb="FF0092A2"/>
        <rFont val="Calibri"/>
        <family val="2"/>
        <scheme val="minor"/>
      </rPr>
      <t xml:space="preserve"> </t>
    </r>
    <r>
      <rPr>
        <sz val="11"/>
        <color theme="1" tint="0.249977111117893"/>
        <rFont val="Calibri"/>
        <family val="2"/>
        <scheme val="minor"/>
      </rPr>
      <t>Custo da manutenção</t>
    </r>
    <r>
      <rPr>
        <sz val="11"/>
        <color theme="1"/>
        <rFont val="Calibri"/>
        <family val="2"/>
        <scheme val="minor"/>
      </rPr>
      <t>;</t>
    </r>
  </si>
  <si>
    <r>
      <rPr>
        <sz val="11"/>
        <color rgb="FF0092A2"/>
        <rFont val="Calibri"/>
        <family val="2"/>
        <scheme val="minor"/>
      </rPr>
      <t xml:space="preserve">NF e OBSERVAÇÕES | </t>
    </r>
    <r>
      <rPr>
        <sz val="11"/>
        <color theme="1" tint="0.249977111117893"/>
        <rFont val="Calibri"/>
        <family val="2"/>
        <scheme val="minor"/>
      </rPr>
      <t>Campos opcionais à serem preenchidos;</t>
    </r>
  </si>
  <si>
    <t>4::</t>
  </si>
  <si>
    <r>
      <t xml:space="preserve">O campo </t>
    </r>
    <r>
      <rPr>
        <sz val="11"/>
        <color rgb="FF0092A2"/>
        <rFont val="Calibri"/>
        <family val="2"/>
        <scheme val="minor"/>
      </rPr>
      <t>"Próxima Manutenção"</t>
    </r>
    <r>
      <rPr>
        <sz val="11"/>
        <color theme="1" tint="0.249977111117893"/>
        <rFont val="Calibri"/>
        <family val="2"/>
        <scheme val="minor"/>
      </rPr>
      <t xml:space="preserve"> é atualizado automaticamente baseado na Tabela de Manutenções. Ele pode mudar de cor de acordo com seu status:</t>
    </r>
  </si>
  <si>
    <r>
      <rPr>
        <sz val="11"/>
        <color theme="0" tint="-0.34998626667073579"/>
        <rFont val="Calibri"/>
        <family val="2"/>
        <scheme val="minor"/>
      </rPr>
      <t xml:space="preserve">BRANCO </t>
    </r>
    <r>
      <rPr>
        <sz val="11"/>
        <color theme="1"/>
        <rFont val="Calibri"/>
        <family val="2"/>
        <scheme val="minor"/>
      </rPr>
      <t xml:space="preserve">                       </t>
    </r>
    <r>
      <rPr>
        <sz val="11"/>
        <color theme="1" tint="0.249977111117893"/>
        <rFont val="Calibri"/>
        <family val="2"/>
        <scheme val="minor"/>
      </rPr>
      <t>Próxima manutenção ainda não precisa ser realizada.</t>
    </r>
  </si>
  <si>
    <r>
      <rPr>
        <sz val="11"/>
        <color rgb="FFC00000"/>
        <rFont val="Calibri"/>
        <family val="2"/>
        <scheme val="minor"/>
      </rPr>
      <t>VERMELHO</t>
    </r>
    <r>
      <rPr>
        <sz val="11"/>
        <color theme="1"/>
        <rFont val="Calibri"/>
        <family val="2"/>
        <scheme val="minor"/>
      </rPr>
      <t xml:space="preserve">                   </t>
    </r>
    <r>
      <rPr>
        <sz val="11"/>
        <color theme="1" tint="0.249977111117893"/>
        <rFont val="Calibri"/>
        <family val="2"/>
        <scheme val="minor"/>
      </rPr>
      <t>Próxima manutenção está vencida e precisa ser realizada.</t>
    </r>
  </si>
  <si>
    <r>
      <rPr>
        <sz val="11"/>
        <color theme="9" tint="-0.249977111117893"/>
        <rFont val="Calibri"/>
        <family val="2"/>
        <scheme val="minor"/>
      </rPr>
      <t xml:space="preserve">VERDE </t>
    </r>
    <r>
      <rPr>
        <sz val="11"/>
        <color theme="1"/>
        <rFont val="Calibri"/>
        <family val="2"/>
        <scheme val="minor"/>
      </rPr>
      <t xml:space="preserve">                           </t>
    </r>
    <r>
      <rPr>
        <sz val="11"/>
        <color theme="1" tint="0.249977111117893"/>
        <rFont val="Calibri"/>
        <family val="2"/>
        <scheme val="minor"/>
      </rPr>
      <t>Manutenção realizada.</t>
    </r>
  </si>
  <si>
    <t>5::</t>
  </si>
  <si>
    <r>
      <t xml:space="preserve">Na aba </t>
    </r>
    <r>
      <rPr>
        <sz val="11"/>
        <color rgb="FF0092A2"/>
        <rFont val="Calibri"/>
        <family val="2"/>
        <scheme val="minor"/>
      </rPr>
      <t>"3 Gráfico de gastos"</t>
    </r>
    <r>
      <rPr>
        <sz val="11"/>
        <color theme="1" tint="0.249977111117893"/>
        <rFont val="Calibri"/>
        <family val="2"/>
        <scheme val="minor"/>
      </rPr>
      <t xml:space="preserve"> acompanhe como estão os gastos anuais de manutenção do veículo.</t>
    </r>
  </si>
  <si>
    <r>
      <t xml:space="preserve">Interessa ter o controle das manutenções de seu veículo mas quer fugir das planilhas?
</t>
    </r>
    <r>
      <rPr>
        <b/>
        <sz val="17"/>
        <color theme="0"/>
        <rFont val="Calibri"/>
        <family val="2"/>
        <scheme val="minor"/>
      </rPr>
      <t xml:space="preserve">Automatize seu trabalho com as soluções Mobi7! </t>
    </r>
  </si>
  <si>
    <t xml:space="preserve">              Clique aqui e solicite um contato de nosso time!</t>
  </si>
  <si>
    <t>T A B E L A   D E   M A N U T E N Ç Õ E S</t>
  </si>
  <si>
    <t>CÓDIGO</t>
  </si>
  <si>
    <t>DESCRIÇÃO DA MANUTENÇÃO</t>
  </si>
  <si>
    <t>FREQUÊNCIA (KM)</t>
  </si>
  <si>
    <t>Troca de óleo motor</t>
  </si>
  <si>
    <t>Troca de filtro de ar</t>
  </si>
  <si>
    <t>Troca de filtro de combustível</t>
  </si>
  <si>
    <t>Troca de filtro de óleo motor</t>
  </si>
  <si>
    <t>Troca de pastilhas de freio</t>
  </si>
  <si>
    <t>Troca de correia dentada</t>
  </si>
  <si>
    <t>Alinhamento e balanceamento</t>
  </si>
  <si>
    <t>Troca dos pneus</t>
  </si>
  <si>
    <t>M A N U T E N Ç Õ E S    V E I C U L A R E S</t>
  </si>
  <si>
    <t>Placa:</t>
  </si>
  <si>
    <t>AAA0000</t>
  </si>
  <si>
    <t>Hodômetro Atual:</t>
  </si>
  <si>
    <t>Responsável:</t>
  </si>
  <si>
    <t>João</t>
  </si>
  <si>
    <t>Data atualização km:</t>
  </si>
  <si>
    <t xml:space="preserve">DATA </t>
  </si>
  <si>
    <t>Km</t>
  </si>
  <si>
    <t>VALOR</t>
  </si>
  <si>
    <t>PRÓXIMA MANUTENÇÃO</t>
  </si>
  <si>
    <t>NF</t>
  </si>
  <si>
    <t>Observações</t>
  </si>
  <si>
    <t>G A S T O S   D E   M A N U T E N Ç Ã O</t>
  </si>
  <si>
    <t>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</si>
</sst>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&quot;R$&quot;* #,##0.00_-;\-&quot;R$&quot;* #,##0.00_-;_-&quot;R$&quot;* &quot;-&quot;??_-;_-@_-"/>
    <numFmt numFmtId="165" formatCode="_-* #,##0_-;\-* #,##0_-;_-* &quot;-&quot;??_-;_-@_-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92A2"/>
      <name val="Calibri"/>
      <family val="2"/>
      <scheme val="minor"/>
    </font>
    <font>
      <b/>
      <sz val="11"/>
      <color rgb="FF0092A2"/>
      <name val="Calibri"/>
      <family val="2"/>
      <scheme val="minor"/>
    </font>
    <font>
      <b/>
      <sz val="16"/>
      <color rgb="FF0092A2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rgb="FF0092A2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rgb="FF0092A2"/>
      <name val="Calibri"/>
      <family val="2"/>
      <scheme val="minor"/>
    </font>
    <font>
      <b/>
      <sz val="24"/>
      <color rgb="FF0092A2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color theme="1" tint="0.249977111117893"/>
      <name val="Calibri"/>
      <family val="2"/>
      <scheme val="minor"/>
    </font>
    <font>
      <sz val="14"/>
      <color theme="1" tint="0.249977111117893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b/>
      <sz val="17"/>
      <color theme="0"/>
      <name val="Calibri"/>
      <family val="2"/>
      <scheme val="minor"/>
    </font>
    <font>
      <b/>
      <sz val="12"/>
      <color rgb="FF0092A2"/>
      <name val="Calibri Light"/>
      <family val="2"/>
      <scheme val="major"/>
    </font>
    <font>
      <b/>
      <sz val="12"/>
      <color theme="0"/>
      <name val="Calibri Light"/>
      <family val="2"/>
      <scheme val="major"/>
    </font>
    <font>
      <sz val="14"/>
      <color rgb="FF0092A2"/>
      <name val="Calibri Light"/>
      <family val="2"/>
      <scheme val="major"/>
    </font>
    <font>
      <sz val="18"/>
      <color rgb="FF0092A2"/>
      <name val="Calibri Light"/>
      <family val="2"/>
      <scheme val="major"/>
    </font>
    <font>
      <sz val="12"/>
      <color theme="1" tint="0.499984740745262"/>
      <name val="Calibri"/>
      <family val="2"/>
      <scheme val="minor"/>
    </font>
    <font>
      <sz val="11"/>
      <color theme="0" tint="-4.9989318521683403E-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92A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EA960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rgb="FF0092A2"/>
      </bottom>
      <diagonal/>
    </border>
    <border>
      <left style="thin">
        <color rgb="FF0092A2"/>
      </left>
      <right/>
      <top/>
      <bottom style="thin">
        <color rgb="FF0092A2"/>
      </bottom>
      <diagonal/>
    </border>
    <border>
      <left/>
      <right style="thin">
        <color rgb="FF0092A2"/>
      </right>
      <top/>
      <bottom style="thin">
        <color rgb="FF0092A2"/>
      </bottom>
      <diagonal/>
    </border>
    <border>
      <left style="thin">
        <color rgb="FF0092A2"/>
      </left>
      <right/>
      <top style="thin">
        <color rgb="FF0092A2"/>
      </top>
      <bottom/>
      <diagonal/>
    </border>
    <border>
      <left/>
      <right style="thin">
        <color rgb="FF0092A2"/>
      </right>
      <top style="thin">
        <color rgb="FF0092A2"/>
      </top>
      <bottom/>
      <diagonal/>
    </border>
    <border>
      <left/>
      <right/>
      <top/>
      <bottom style="dotted">
        <color rgb="FF0092A2"/>
      </bottom>
      <diagonal/>
    </border>
    <border>
      <left/>
      <right/>
      <top/>
      <bottom style="thick">
        <color rgb="FF0092A2"/>
      </bottom>
      <diagonal/>
    </border>
    <border>
      <left/>
      <right/>
      <top/>
      <bottom style="hair">
        <color theme="1" tint="0.249977111117893"/>
      </bottom>
      <diagonal/>
    </border>
    <border>
      <left/>
      <right/>
      <top style="hair">
        <color theme="1" tint="0.249977111117893"/>
      </top>
      <bottom style="hair">
        <color theme="1" tint="0.249977111117893"/>
      </bottom>
      <diagonal/>
    </border>
    <border>
      <left/>
      <right/>
      <top style="thin">
        <color rgb="FF0092A2"/>
      </top>
      <bottom/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/>
      <bottom style="medium">
        <color theme="0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103">
    <xf numFmtId="0" fontId="0" fillId="0" borderId="0" xfId="0"/>
    <xf numFmtId="0" fontId="2" fillId="3" borderId="0" xfId="0" applyFont="1" applyFill="1" applyAlignment="1">
      <alignment vertical="center"/>
    </xf>
    <xf numFmtId="0" fontId="0" fillId="2" borderId="5" xfId="0" applyFill="1" applyBorder="1"/>
    <xf numFmtId="0" fontId="0" fillId="4" borderId="0" xfId="0" applyFill="1"/>
    <xf numFmtId="0" fontId="0" fillId="4" borderId="0" xfId="0" applyFill="1" applyBorder="1"/>
    <xf numFmtId="0" fontId="0" fillId="4" borderId="7" xfId="0" applyFill="1" applyBorder="1"/>
    <xf numFmtId="0" fontId="2" fillId="3" borderId="0" xfId="0" applyFont="1" applyFill="1" applyAlignment="1">
      <alignment horizontal="center" vertical="center"/>
    </xf>
    <xf numFmtId="0" fontId="2" fillId="4" borderId="0" xfId="0" applyFont="1" applyFill="1" applyAlignment="1">
      <alignment vertical="center"/>
    </xf>
    <xf numFmtId="0" fontId="4" fillId="4" borderId="0" xfId="0" applyFont="1" applyFill="1"/>
    <xf numFmtId="0" fontId="3" fillId="4" borderId="0" xfId="0" applyFont="1" applyFill="1"/>
    <xf numFmtId="0" fontId="13" fillId="3" borderId="0" xfId="0" applyFont="1" applyFill="1" applyAlignment="1">
      <alignment vertical="center"/>
    </xf>
    <xf numFmtId="0" fontId="4" fillId="2" borderId="0" xfId="0" applyFont="1" applyFill="1" applyAlignment="1">
      <alignment horizontal="center"/>
    </xf>
    <xf numFmtId="0" fontId="21" fillId="3" borderId="0" xfId="0" applyFont="1" applyFill="1" applyAlignment="1">
      <alignment vertical="center"/>
    </xf>
    <xf numFmtId="0" fontId="22" fillId="3" borderId="0" xfId="0" applyFont="1" applyFill="1" applyAlignment="1">
      <alignment vertical="center"/>
    </xf>
    <xf numFmtId="0" fontId="4" fillId="5" borderId="0" xfId="0" applyFont="1" applyFill="1"/>
    <xf numFmtId="0" fontId="0" fillId="5" borderId="0" xfId="0" applyFill="1"/>
    <xf numFmtId="0" fontId="3" fillId="5" borderId="0" xfId="0" applyFont="1" applyFill="1"/>
    <xf numFmtId="0" fontId="0" fillId="5" borderId="0" xfId="0" applyFill="1" applyAlignment="1">
      <alignment horizontal="right"/>
    </xf>
    <xf numFmtId="0" fontId="15" fillId="2" borderId="0" xfId="0" applyFont="1" applyFill="1"/>
    <xf numFmtId="0" fontId="0" fillId="5" borderId="0" xfId="0" applyFill="1" applyBorder="1"/>
    <xf numFmtId="0" fontId="8" fillId="2" borderId="4" xfId="0" applyFont="1" applyFill="1" applyBorder="1" applyAlignment="1">
      <alignment horizontal="right" vertical="center"/>
    </xf>
    <xf numFmtId="0" fontId="9" fillId="2" borderId="10" xfId="0" applyFont="1" applyFill="1" applyBorder="1" applyAlignment="1">
      <alignment vertical="center"/>
    </xf>
    <xf numFmtId="0" fontId="8" fillId="2" borderId="10" xfId="0" applyFont="1" applyFill="1" applyBorder="1" applyAlignment="1">
      <alignment horizontal="right" vertical="center"/>
    </xf>
    <xf numFmtId="0" fontId="3" fillId="2" borderId="10" xfId="0" applyFont="1" applyFill="1" applyBorder="1" applyAlignment="1">
      <alignment vertical="center"/>
    </xf>
    <xf numFmtId="0" fontId="8" fillId="2" borderId="2" xfId="0" applyFont="1" applyFill="1" applyBorder="1" applyAlignment="1">
      <alignment horizontal="right" vertical="center"/>
    </xf>
    <xf numFmtId="0" fontId="9" fillId="2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horizontal="right" vertical="center"/>
    </xf>
    <xf numFmtId="14" fontId="3" fillId="2" borderId="1" xfId="0" applyNumberFormat="1" applyFont="1" applyFill="1" applyBorder="1" applyAlignment="1">
      <alignment vertical="center"/>
    </xf>
    <xf numFmtId="0" fontId="0" fillId="2" borderId="3" xfId="0" applyFill="1" applyBorder="1"/>
    <xf numFmtId="0" fontId="4" fillId="2" borderId="0" xfId="0" applyFont="1" applyFill="1" applyBorder="1" applyAlignment="1">
      <alignment horizontal="center"/>
    </xf>
    <xf numFmtId="14" fontId="15" fillId="2" borderId="0" xfId="0" applyNumberFormat="1" applyFont="1" applyFill="1" applyBorder="1" applyAlignment="1">
      <alignment horizontal="center"/>
    </xf>
    <xf numFmtId="0" fontId="15" fillId="2" borderId="0" xfId="0" applyFont="1" applyFill="1" applyBorder="1" applyAlignment="1">
      <alignment horizontal="center"/>
    </xf>
    <xf numFmtId="0" fontId="15" fillId="2" borderId="0" xfId="0" applyFont="1" applyFill="1" applyBorder="1"/>
    <xf numFmtId="0" fontId="15" fillId="2" borderId="0" xfId="0" applyFont="1" applyFill="1" applyBorder="1" applyAlignment="1">
      <alignment horizontal="left" vertical="center"/>
    </xf>
    <xf numFmtId="0" fontId="13" fillId="3" borderId="0" xfId="0" applyFont="1" applyFill="1" applyAlignment="1">
      <alignment horizontal="center" vertical="center"/>
    </xf>
    <xf numFmtId="0" fontId="4" fillId="5" borderId="7" xfId="0" applyFont="1" applyFill="1" applyBorder="1"/>
    <xf numFmtId="164" fontId="15" fillId="2" borderId="0" xfId="2" applyFont="1" applyFill="1"/>
    <xf numFmtId="0" fontId="3" fillId="4" borderId="7" xfId="0" applyFont="1" applyFill="1" applyBorder="1"/>
    <xf numFmtId="0" fontId="3" fillId="5" borderId="7" xfId="0" applyFont="1" applyFill="1" applyBorder="1"/>
    <xf numFmtId="0" fontId="0" fillId="4" borderId="0" xfId="0" applyFill="1" applyProtection="1"/>
    <xf numFmtId="0" fontId="0" fillId="5" borderId="0" xfId="0" applyFill="1" applyProtection="1"/>
    <xf numFmtId="0" fontId="0" fillId="5" borderId="0" xfId="0" applyFill="1" applyBorder="1" applyProtection="1"/>
    <xf numFmtId="0" fontId="0" fillId="4" borderId="0" xfId="0" applyFill="1" applyBorder="1" applyProtection="1"/>
    <xf numFmtId="0" fontId="6" fillId="5" borderId="0" xfId="0" applyFont="1" applyFill="1" applyBorder="1" applyAlignment="1" applyProtection="1">
      <alignment horizontal="center" vertical="center"/>
    </xf>
    <xf numFmtId="0" fontId="0" fillId="2" borderId="0" xfId="0" applyFill="1" applyProtection="1"/>
    <xf numFmtId="0" fontId="0" fillId="2" borderId="0" xfId="0" applyFill="1" applyBorder="1" applyProtection="1"/>
    <xf numFmtId="0" fontId="0" fillId="4" borderId="7" xfId="0" applyFill="1" applyBorder="1" applyProtection="1"/>
    <xf numFmtId="0" fontId="0" fillId="2" borderId="7" xfId="0" applyFill="1" applyBorder="1" applyProtection="1"/>
    <xf numFmtId="0" fontId="5" fillId="2" borderId="0" xfId="0" applyFont="1" applyFill="1" applyBorder="1" applyProtection="1"/>
    <xf numFmtId="0" fontId="11" fillId="2" borderId="0" xfId="0" applyFont="1" applyFill="1" applyBorder="1" applyAlignment="1" applyProtection="1">
      <alignment horizontal="right" vertical="top"/>
    </xf>
    <xf numFmtId="0" fontId="0" fillId="2" borderId="0" xfId="0" applyFont="1" applyFill="1" applyBorder="1" applyAlignment="1" applyProtection="1">
      <alignment horizontal="left" vertical="center" wrapText="1"/>
    </xf>
    <xf numFmtId="0" fontId="0" fillId="2" borderId="0" xfId="0" applyFill="1" applyBorder="1" applyAlignment="1" applyProtection="1">
      <alignment vertical="center" wrapText="1"/>
    </xf>
    <xf numFmtId="0" fontId="0" fillId="2" borderId="0" xfId="0" applyFill="1" applyBorder="1" applyAlignment="1" applyProtection="1">
      <alignment horizontal="right" vertical="top"/>
    </xf>
    <xf numFmtId="0" fontId="0" fillId="2" borderId="6" xfId="0" applyFill="1" applyBorder="1" applyAlignment="1" applyProtection="1">
      <alignment horizontal="left" wrapText="1"/>
    </xf>
    <xf numFmtId="0" fontId="0" fillId="2" borderId="0" xfId="0" applyFill="1" applyBorder="1" applyAlignment="1" applyProtection="1">
      <alignment wrapText="1"/>
    </xf>
    <xf numFmtId="0" fontId="0" fillId="2" borderId="0" xfId="0" applyFill="1" applyAlignment="1" applyProtection="1">
      <alignment horizontal="right" vertical="top"/>
    </xf>
    <xf numFmtId="0" fontId="0" fillId="2" borderId="0" xfId="0" applyFill="1" applyAlignment="1" applyProtection="1">
      <alignment horizontal="left" wrapText="1"/>
    </xf>
    <xf numFmtId="0" fontId="11" fillId="2" borderId="0" xfId="0" applyFont="1" applyFill="1" applyAlignment="1" applyProtection="1">
      <alignment horizontal="right" vertical="top"/>
    </xf>
    <xf numFmtId="0" fontId="15" fillId="2" borderId="0" xfId="0" applyFont="1" applyFill="1" applyAlignment="1" applyProtection="1">
      <alignment horizontal="left" wrapText="1"/>
    </xf>
    <xf numFmtId="0" fontId="15" fillId="2" borderId="0" xfId="0" applyFont="1" applyFill="1" applyAlignment="1" applyProtection="1">
      <alignment horizontal="left" vertical="center" wrapText="1"/>
    </xf>
    <xf numFmtId="0" fontId="0" fillId="2" borderId="0" xfId="0" applyFill="1" applyAlignment="1" applyProtection="1">
      <alignment wrapText="1"/>
    </xf>
    <xf numFmtId="0" fontId="0" fillId="3" borderId="0" xfId="0" applyFill="1" applyProtection="1"/>
    <xf numFmtId="0" fontId="0" fillId="3" borderId="0" xfId="0" applyFill="1" applyBorder="1" applyAlignment="1" applyProtection="1">
      <alignment wrapText="1"/>
    </xf>
    <xf numFmtId="0" fontId="3" fillId="3" borderId="0" xfId="3" applyFont="1" applyFill="1" applyBorder="1" applyAlignment="1" applyProtection="1">
      <alignment wrapText="1"/>
    </xf>
    <xf numFmtId="0" fontId="0" fillId="3" borderId="0" xfId="0" applyFill="1" applyAlignment="1" applyProtection="1">
      <alignment horizontal="right" vertical="top"/>
    </xf>
    <xf numFmtId="0" fontId="0" fillId="3" borderId="0" xfId="0" applyFill="1" applyAlignment="1" applyProtection="1">
      <alignment wrapText="1"/>
    </xf>
    <xf numFmtId="0" fontId="0" fillId="4" borderId="0" xfId="0" applyFill="1" applyAlignment="1" applyProtection="1">
      <alignment horizontal="right" vertical="top"/>
    </xf>
    <xf numFmtId="0" fontId="0" fillId="4" borderId="0" xfId="0" applyFill="1" applyAlignment="1" applyProtection="1">
      <alignment wrapText="1"/>
    </xf>
    <xf numFmtId="0" fontId="0" fillId="4" borderId="0" xfId="0" applyFill="1" applyBorder="1" applyAlignment="1" applyProtection="1">
      <alignment wrapText="1"/>
    </xf>
    <xf numFmtId="0" fontId="0" fillId="5" borderId="7" xfId="0" applyFill="1" applyBorder="1" applyProtection="1"/>
    <xf numFmtId="0" fontId="23" fillId="5" borderId="0" xfId="0" applyFont="1" applyFill="1" applyAlignment="1" applyProtection="1">
      <alignment horizontal="center" vertical="center"/>
    </xf>
    <xf numFmtId="0" fontId="2" fillId="4" borderId="0" xfId="0" applyFont="1" applyFill="1" applyAlignment="1" applyProtection="1">
      <alignment vertical="center"/>
    </xf>
    <xf numFmtId="0" fontId="2" fillId="3" borderId="0" xfId="0" applyFont="1" applyFill="1" applyAlignment="1" applyProtection="1">
      <alignment vertical="center"/>
    </xf>
    <xf numFmtId="0" fontId="2" fillId="3" borderId="0" xfId="0" applyFont="1" applyFill="1" applyAlignment="1" applyProtection="1">
      <alignment horizontal="left" vertical="center"/>
    </xf>
    <xf numFmtId="0" fontId="2" fillId="3" borderId="0" xfId="0" applyFont="1" applyFill="1" applyAlignment="1" applyProtection="1">
      <alignment horizontal="right" vertical="center"/>
    </xf>
    <xf numFmtId="0" fontId="10" fillId="2" borderId="0" xfId="0" applyFont="1" applyFill="1" applyAlignment="1" applyProtection="1">
      <alignment horizontal="center"/>
    </xf>
    <xf numFmtId="0" fontId="10" fillId="2" borderId="0" xfId="0" applyFont="1" applyFill="1" applyBorder="1" applyAlignment="1" applyProtection="1">
      <alignment horizontal="center"/>
    </xf>
    <xf numFmtId="0" fontId="15" fillId="2" borderId="8" xfId="0" applyFont="1" applyFill="1" applyBorder="1" applyProtection="1">
      <protection locked="0"/>
    </xf>
    <xf numFmtId="0" fontId="15" fillId="2" borderId="9" xfId="0" applyFont="1" applyFill="1" applyBorder="1" applyProtection="1">
      <protection locked="0"/>
    </xf>
    <xf numFmtId="165" fontId="15" fillId="2" borderId="0" xfId="1" applyNumberFormat="1" applyFont="1" applyFill="1" applyAlignment="1" applyProtection="1">
      <alignment horizontal="center"/>
      <protection locked="0"/>
    </xf>
    <xf numFmtId="165" fontId="15" fillId="2" borderId="0" xfId="1" applyNumberFormat="1" applyFont="1" applyFill="1" applyBorder="1" applyAlignment="1" applyProtection="1">
      <alignment horizontal="center"/>
      <protection locked="0"/>
    </xf>
    <xf numFmtId="0" fontId="16" fillId="2" borderId="10" xfId="0" applyFont="1" applyFill="1" applyBorder="1" applyAlignment="1" applyProtection="1">
      <alignment horizontal="left" vertical="center"/>
      <protection locked="0"/>
    </xf>
    <xf numFmtId="0" fontId="16" fillId="2" borderId="1" xfId="0" applyFont="1" applyFill="1" applyBorder="1" applyAlignment="1" applyProtection="1">
      <alignment horizontal="left" vertical="center"/>
      <protection locked="0"/>
    </xf>
    <xf numFmtId="14" fontId="16" fillId="2" borderId="1" xfId="0" applyNumberFormat="1" applyFont="1" applyFill="1" applyBorder="1" applyAlignment="1" applyProtection="1">
      <alignment horizontal="left" vertical="center"/>
      <protection locked="0"/>
    </xf>
    <xf numFmtId="0" fontId="3" fillId="2" borderId="0" xfId="0" applyFont="1" applyFill="1" applyAlignment="1">
      <alignment horizontal="center"/>
    </xf>
    <xf numFmtId="3" fontId="16" fillId="2" borderId="10" xfId="0" applyNumberFormat="1" applyFont="1" applyFill="1" applyBorder="1" applyAlignment="1" applyProtection="1">
      <alignment horizontal="left" vertical="center"/>
      <protection locked="0"/>
    </xf>
    <xf numFmtId="14" fontId="15" fillId="2" borderId="8" xfId="0" applyNumberFormat="1" applyFont="1" applyFill="1" applyBorder="1" applyAlignment="1" applyProtection="1">
      <alignment horizontal="center"/>
      <protection locked="0"/>
    </xf>
    <xf numFmtId="0" fontId="15" fillId="2" borderId="8" xfId="0" applyFont="1" applyFill="1" applyBorder="1" applyAlignment="1" applyProtection="1">
      <alignment horizontal="center"/>
      <protection locked="0"/>
    </xf>
    <xf numFmtId="164" fontId="15" fillId="2" borderId="8" xfId="2" applyFont="1" applyFill="1" applyBorder="1" applyAlignment="1" applyProtection="1">
      <alignment horizontal="center"/>
      <protection locked="0"/>
    </xf>
    <xf numFmtId="0" fontId="15" fillId="5" borderId="0" xfId="0" applyFont="1" applyFill="1" applyAlignment="1" applyProtection="1">
      <alignment horizontal="center"/>
      <protection locked="0"/>
    </xf>
    <xf numFmtId="0" fontId="15" fillId="2" borderId="8" xfId="0" applyFont="1" applyFill="1" applyBorder="1" applyAlignment="1" applyProtection="1">
      <alignment horizontal="left" vertical="center"/>
      <protection locked="0"/>
    </xf>
    <xf numFmtId="14" fontId="15" fillId="2" borderId="9" xfId="0" applyNumberFormat="1" applyFont="1" applyFill="1" applyBorder="1" applyAlignment="1" applyProtection="1">
      <alignment horizontal="center"/>
      <protection locked="0"/>
    </xf>
    <xf numFmtId="0" fontId="15" fillId="2" borderId="9" xfId="0" applyFont="1" applyFill="1" applyBorder="1" applyAlignment="1" applyProtection="1">
      <alignment horizontal="center"/>
      <protection locked="0"/>
    </xf>
    <xf numFmtId="0" fontId="15" fillId="2" borderId="9" xfId="0" applyFont="1" applyFill="1" applyBorder="1" applyAlignment="1" applyProtection="1">
      <alignment horizontal="left" vertical="center"/>
      <protection locked="0"/>
    </xf>
    <xf numFmtId="0" fontId="26" fillId="5" borderId="0" xfId="0" applyFont="1" applyFill="1" applyAlignment="1" applyProtection="1">
      <alignment horizontal="center"/>
    </xf>
    <xf numFmtId="3" fontId="15" fillId="2" borderId="0" xfId="0" applyNumberFormat="1" applyFont="1" applyFill="1" applyProtection="1"/>
    <xf numFmtId="0" fontId="14" fillId="6" borderId="11" xfId="3" applyFont="1" applyFill="1" applyBorder="1" applyAlignment="1" applyProtection="1">
      <alignment horizontal="center" vertical="center" wrapText="1"/>
    </xf>
    <xf numFmtId="0" fontId="14" fillId="6" borderId="12" xfId="3" applyFont="1" applyFill="1" applyBorder="1" applyAlignment="1" applyProtection="1">
      <alignment horizontal="center" vertical="center" wrapText="1"/>
    </xf>
    <xf numFmtId="0" fontId="12" fillId="3" borderId="13" xfId="0" applyFont="1" applyFill="1" applyBorder="1" applyAlignment="1" applyProtection="1">
      <alignment horizontal="center" vertical="center" wrapText="1"/>
    </xf>
    <xf numFmtId="0" fontId="23" fillId="2" borderId="0" xfId="0" applyFont="1" applyFill="1" applyAlignment="1" applyProtection="1">
      <alignment horizontal="center"/>
    </xf>
    <xf numFmtId="0" fontId="25" fillId="5" borderId="0" xfId="0" applyFont="1" applyFill="1" applyBorder="1" applyAlignment="1" applyProtection="1">
      <alignment horizontal="center" vertical="center"/>
    </xf>
    <xf numFmtId="0" fontId="24" fillId="5" borderId="0" xfId="0" applyFont="1" applyFill="1" applyAlignment="1">
      <alignment horizontal="center"/>
    </xf>
    <xf numFmtId="0" fontId="23" fillId="5" borderId="0" xfId="0" applyFont="1" applyFill="1" applyAlignment="1">
      <alignment horizontal="center"/>
    </xf>
  </cellXfs>
  <cellStyles count="4">
    <cellStyle name="Hiperlink" xfId="3" builtinId="8"/>
    <cellStyle name="Moeda" xfId="2" builtinId="4"/>
    <cellStyle name="Normal" xfId="0" builtinId="0"/>
    <cellStyle name="Vírgula" xfId="1" builtinId="3"/>
  </cellStyles>
  <dxfs count="6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b val="0"/>
        <i val="0"/>
        <color auto="1"/>
      </font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b val="0"/>
        <i val="0"/>
        <color auto="1"/>
      </font>
      <fill>
        <patternFill>
          <bgColor theme="0"/>
        </patternFill>
      </fill>
    </dxf>
  </dxfs>
  <tableStyles count="0" defaultTableStyle="TableStyleMedium2" defaultPivotStyle="PivotStyleLight16"/>
  <colors>
    <mruColors>
      <color rgb="FF0092A2"/>
      <color rgb="FFEA9600"/>
      <color rgb="FFFFA90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Gastos com manutenção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8.5265154273153107E-2"/>
          <c:y val="0.34237216395381409"/>
          <c:w val="0.88655342784925995"/>
          <c:h val="0.5617212868154326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'2 Manutenções Veiculares'!$D$5</c:f>
              <c:strCache>
                <c:ptCount val="1"/>
                <c:pt idx="0">
                  <c:v>AAA0000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'3 Gráfico de gastos'!$B$6:$B$18</c:f>
              <c:numCache>
                <c:formatCode>General</c:formatCode>
                <c:ptCount val="1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</c:numCache>
            </c:numRef>
          </c:cat>
          <c:val>
            <c:numRef>
              <c:f>'3 Gráfico de gastos'!$C$6:$C$18</c:f>
              <c:numCache>
                <c:formatCode>_-"R$"* #,##0.00_-;\-"R$"* #,##0.00_-;_-"R$"* "-"??_-;_-@_-</c:formatCode>
                <c:ptCount val="13"/>
                <c:pt idx="0">
                  <c:v>350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ED6-4E54-B0D1-B533827D4B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-913607392"/>
        <c:axId val="-913606848"/>
      </c:barChart>
      <c:catAx>
        <c:axId val="-913607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-913606848"/>
        <c:crosses val="autoZero"/>
        <c:auto val="1"/>
        <c:lblAlgn val="ctr"/>
        <c:lblOffset val="100"/>
        <c:noMultiLvlLbl val="0"/>
      </c:catAx>
      <c:valAx>
        <c:axId val="-9136068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&quot;R$&quot;* #,##0.00_-;\-&quot;R$&quot;* #,##0.00_-;_-&quot;R$&quot;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-9136073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sv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sv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3286927</xdr:colOff>
      <xdr:row>1</xdr:row>
      <xdr:rowOff>198371</xdr:rowOff>
    </xdr:from>
    <xdr:to>
      <xdr:col>3</xdr:col>
      <xdr:colOff>4403304</xdr:colOff>
      <xdr:row>1</xdr:row>
      <xdr:rowOff>784225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07101139-E026-4E63-8639-53DD443371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4569627" y="528571"/>
          <a:ext cx="1116377" cy="585854"/>
        </a:xfrm>
        <a:prstGeom prst="rect">
          <a:avLst/>
        </a:prstGeom>
      </xdr:spPr>
    </xdr:pic>
    <xdr:clientData/>
  </xdr:twoCellAnchor>
  <xdr:twoCellAnchor editAs="oneCell">
    <xdr:from>
      <xdr:col>3</xdr:col>
      <xdr:colOff>1333500</xdr:colOff>
      <xdr:row>37</xdr:row>
      <xdr:rowOff>28575</xdr:rowOff>
    </xdr:from>
    <xdr:to>
      <xdr:col>3</xdr:col>
      <xdr:colOff>1724025</xdr:colOff>
      <xdr:row>37</xdr:row>
      <xdr:rowOff>419100</xdr:rowOff>
    </xdr:to>
    <xdr:pic>
      <xdr:nvPicPr>
        <xdr:cNvPr id="3" name="Gráfico 2" descr="Call center">
          <a:extLst>
            <a:ext uri="{FF2B5EF4-FFF2-40B4-BE49-F238E27FC236}">
              <a16:creationId xmlns:a16="http://schemas.microsoft.com/office/drawing/2014/main" id="{096D3130-40EA-47BC-BAB1-991B1ADC2B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2457450" y="9906000"/>
          <a:ext cx="390525" cy="390525"/>
        </a:xfrm>
        <a:prstGeom prst="rect">
          <a:avLst/>
        </a:prstGeom>
      </xdr:spPr>
    </xdr:pic>
    <xdr:clientData/>
  </xdr:twoCellAnchor>
  <xdr:twoCellAnchor editAs="oneCell">
    <xdr:from>
      <xdr:col>3</xdr:col>
      <xdr:colOff>6446025</xdr:colOff>
      <xdr:row>37</xdr:row>
      <xdr:rowOff>226199</xdr:rowOff>
    </xdr:from>
    <xdr:to>
      <xdr:col>3</xdr:col>
      <xdr:colOff>6819900</xdr:colOff>
      <xdr:row>38</xdr:row>
      <xdr:rowOff>142874</xdr:rowOff>
    </xdr:to>
    <xdr:pic>
      <xdr:nvPicPr>
        <xdr:cNvPr id="8" name="Gráfico 7" descr="Cursor">
          <a:extLst>
            <a:ext uri="{FF2B5EF4-FFF2-40B4-BE49-F238E27FC236}">
              <a16:creationId xmlns:a16="http://schemas.microsoft.com/office/drawing/2014/main" id="{924B9B61-34DA-4D66-905C-6DB382D161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5"/>
            </a:ext>
          </a:extLst>
        </a:blip>
        <a:stretch>
          <a:fillRect/>
        </a:stretch>
      </xdr:blipFill>
      <xdr:spPr>
        <a:xfrm>
          <a:off x="7569975" y="10103624"/>
          <a:ext cx="373875" cy="373875"/>
        </a:xfrm>
        <a:prstGeom prst="rect">
          <a:avLst/>
        </a:prstGeom>
      </xdr:spPr>
    </xdr:pic>
    <xdr:clientData/>
  </xdr:twoCellAnchor>
  <xdr:twoCellAnchor>
    <xdr:from>
      <xdr:col>3</xdr:col>
      <xdr:colOff>609600</xdr:colOff>
      <xdr:row>27</xdr:row>
      <xdr:rowOff>114300</xdr:rowOff>
    </xdr:from>
    <xdr:to>
      <xdr:col>3</xdr:col>
      <xdr:colOff>1076325</xdr:colOff>
      <xdr:row>27</xdr:row>
      <xdr:rowOff>114300</xdr:rowOff>
    </xdr:to>
    <xdr:cxnSp macro="">
      <xdr:nvCxnSpPr>
        <xdr:cNvPr id="10" name="Conector de Seta Reta 9">
          <a:extLst>
            <a:ext uri="{FF2B5EF4-FFF2-40B4-BE49-F238E27FC236}">
              <a16:creationId xmlns:a16="http://schemas.microsoft.com/office/drawing/2014/main" id="{2D79EDBF-943B-4281-A11E-DB05E8B374E6}"/>
            </a:ext>
          </a:extLst>
        </xdr:cNvPr>
        <xdr:cNvCxnSpPr/>
      </xdr:nvCxnSpPr>
      <xdr:spPr>
        <a:xfrm>
          <a:off x="1400175" y="7096125"/>
          <a:ext cx="466725" cy="0"/>
        </a:xfrm>
        <a:prstGeom prst="straightConnector1">
          <a:avLst/>
        </a:prstGeom>
        <a:ln>
          <a:solidFill>
            <a:schemeClr val="tx1">
              <a:lumMod val="75000"/>
              <a:lumOff val="2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762000</xdr:colOff>
      <xdr:row>29</xdr:row>
      <xdr:rowOff>104775</xdr:rowOff>
    </xdr:from>
    <xdr:to>
      <xdr:col>3</xdr:col>
      <xdr:colOff>1066800</xdr:colOff>
      <xdr:row>29</xdr:row>
      <xdr:rowOff>104775</xdr:rowOff>
    </xdr:to>
    <xdr:cxnSp macro="">
      <xdr:nvCxnSpPr>
        <xdr:cNvPr id="11" name="Conector de Seta Reta 10">
          <a:extLst>
            <a:ext uri="{FF2B5EF4-FFF2-40B4-BE49-F238E27FC236}">
              <a16:creationId xmlns:a16="http://schemas.microsoft.com/office/drawing/2014/main" id="{7E9BBDB2-9B28-40B4-8E69-29AF57E4631D}"/>
            </a:ext>
          </a:extLst>
        </xdr:cNvPr>
        <xdr:cNvCxnSpPr/>
      </xdr:nvCxnSpPr>
      <xdr:spPr>
        <a:xfrm>
          <a:off x="1552575" y="7467600"/>
          <a:ext cx="304800" cy="0"/>
        </a:xfrm>
        <a:prstGeom prst="straightConnector1">
          <a:avLst/>
        </a:prstGeom>
        <a:ln>
          <a:solidFill>
            <a:schemeClr val="tx1">
              <a:lumMod val="75000"/>
              <a:lumOff val="2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476250</xdr:colOff>
      <xdr:row>31</xdr:row>
      <xdr:rowOff>104775</xdr:rowOff>
    </xdr:from>
    <xdr:to>
      <xdr:col>3</xdr:col>
      <xdr:colOff>1057275</xdr:colOff>
      <xdr:row>31</xdr:row>
      <xdr:rowOff>104775</xdr:rowOff>
    </xdr:to>
    <xdr:cxnSp macro="">
      <xdr:nvCxnSpPr>
        <xdr:cNvPr id="12" name="Conector de Seta Reta 11">
          <a:extLst>
            <a:ext uri="{FF2B5EF4-FFF2-40B4-BE49-F238E27FC236}">
              <a16:creationId xmlns:a16="http://schemas.microsoft.com/office/drawing/2014/main" id="{80CE8B9A-285F-4638-9324-CB826E78F1AB}"/>
            </a:ext>
          </a:extLst>
        </xdr:cNvPr>
        <xdr:cNvCxnSpPr/>
      </xdr:nvCxnSpPr>
      <xdr:spPr>
        <a:xfrm>
          <a:off x="1266825" y="7848600"/>
          <a:ext cx="581025" cy="0"/>
        </a:xfrm>
        <a:prstGeom prst="straightConnector1">
          <a:avLst/>
        </a:prstGeom>
        <a:ln>
          <a:solidFill>
            <a:schemeClr val="tx1">
              <a:lumMod val="75000"/>
              <a:lumOff val="2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444500</xdr:colOff>
      <xdr:row>1</xdr:row>
      <xdr:rowOff>74761</xdr:rowOff>
    </xdr:from>
    <xdr:to>
      <xdr:col>4</xdr:col>
      <xdr:colOff>115166</xdr:colOff>
      <xdr:row>3</xdr:row>
      <xdr:rowOff>157229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C163F0DC-0E76-4B8B-95AA-070748262B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6743700" y="404961"/>
          <a:ext cx="1004166" cy="52696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3088066</xdr:colOff>
      <xdr:row>1</xdr:row>
      <xdr:rowOff>91281</xdr:rowOff>
    </xdr:from>
    <xdr:to>
      <xdr:col>9</xdr:col>
      <xdr:colOff>4219567</xdr:colOff>
      <xdr:row>3</xdr:row>
      <xdr:rowOff>177072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EDE50581-BC55-4E33-B843-51BD0766D6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4867316" y="424656"/>
          <a:ext cx="1131501" cy="59379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47624</xdr:colOff>
      <xdr:row>5</xdr:row>
      <xdr:rowOff>142875</xdr:rowOff>
    </xdr:from>
    <xdr:to>
      <xdr:col>14</xdr:col>
      <xdr:colOff>552449</xdr:colOff>
      <xdr:row>18</xdr:row>
      <xdr:rowOff>76200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AA82DA7B-E947-424E-BAC5-2D42358677E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13</xdr:col>
      <xdr:colOff>55077</xdr:colOff>
      <xdr:row>1</xdr:row>
      <xdr:rowOff>25400</xdr:rowOff>
    </xdr:from>
    <xdr:to>
      <xdr:col>14</xdr:col>
      <xdr:colOff>485054</xdr:colOff>
      <xdr:row>3</xdr:row>
      <xdr:rowOff>173104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10980829-5FCF-46A2-A9D6-5BE3AC3679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8703777" y="355600"/>
          <a:ext cx="1128477" cy="5922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conteudo.mobi7.com.br/fale-com-especialistas-mobi7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ilha2"/>
  <dimension ref="A1:F97"/>
  <sheetViews>
    <sheetView workbookViewId="0">
      <selection activeCell="C3" sqref="C3:D3"/>
    </sheetView>
  </sheetViews>
  <sheetFormatPr baseColWidth="10" defaultColWidth="9.1640625" defaultRowHeight="15" x14ac:dyDescent="0.2"/>
  <cols>
    <col min="1" max="2" width="5" style="39" customWidth="1"/>
    <col min="3" max="3" width="6.83203125" style="39" customWidth="1"/>
    <col min="4" max="4" width="106.5" style="39" customWidth="1"/>
    <col min="5" max="6" width="5" style="39" customWidth="1"/>
    <col min="7" max="16384" width="9.1640625" style="39"/>
  </cols>
  <sheetData>
    <row r="1" spans="1:5" ht="26.25" customHeight="1" x14ac:dyDescent="0.2"/>
    <row r="2" spans="1:5" ht="68.25" customHeight="1" x14ac:dyDescent="0.2">
      <c r="B2" s="40"/>
      <c r="C2" s="40"/>
      <c r="D2" s="40"/>
      <c r="E2" s="41"/>
    </row>
    <row r="3" spans="1:5" ht="21" x14ac:dyDescent="0.2">
      <c r="A3" s="42"/>
      <c r="B3" s="41"/>
      <c r="C3" s="100" t="s">
        <v>0</v>
      </c>
      <c r="D3" s="100"/>
      <c r="E3" s="43"/>
    </row>
    <row r="4" spans="1:5" x14ac:dyDescent="0.2">
      <c r="B4" s="44"/>
      <c r="C4" s="44"/>
      <c r="D4" s="44"/>
      <c r="E4" s="45"/>
    </row>
    <row r="5" spans="1:5" ht="20" thickBot="1" x14ac:dyDescent="0.3">
      <c r="A5" s="46"/>
      <c r="B5" s="47"/>
      <c r="C5" s="99" t="s">
        <v>1</v>
      </c>
      <c r="D5" s="99"/>
      <c r="E5" s="48"/>
    </row>
    <row r="6" spans="1:5" ht="16" thickTop="1" x14ac:dyDescent="0.2">
      <c r="B6" s="44"/>
      <c r="C6" s="44"/>
      <c r="D6" s="44"/>
      <c r="E6" s="45"/>
    </row>
    <row r="7" spans="1:5" ht="48" x14ac:dyDescent="0.2">
      <c r="B7" s="44"/>
      <c r="C7" s="49" t="s">
        <v>2</v>
      </c>
      <c r="D7" s="50" t="s">
        <v>3</v>
      </c>
      <c r="E7" s="51"/>
    </row>
    <row r="8" spans="1:5" x14ac:dyDescent="0.2">
      <c r="B8" s="44"/>
      <c r="C8" s="52"/>
      <c r="D8" s="53"/>
      <c r="E8" s="54"/>
    </row>
    <row r="9" spans="1:5" x14ac:dyDescent="0.2">
      <c r="B9" s="44"/>
      <c r="C9" s="55"/>
      <c r="D9" s="56"/>
      <c r="E9" s="54"/>
    </row>
    <row r="10" spans="1:5" ht="32" x14ac:dyDescent="0.2">
      <c r="B10" s="44"/>
      <c r="C10" s="57" t="s">
        <v>4</v>
      </c>
      <c r="D10" s="58" t="s">
        <v>5</v>
      </c>
      <c r="E10" s="54"/>
    </row>
    <row r="11" spans="1:5" x14ac:dyDescent="0.2">
      <c r="B11" s="44"/>
      <c r="C11" s="52"/>
      <c r="D11" s="53"/>
      <c r="E11" s="54"/>
    </row>
    <row r="12" spans="1:5" x14ac:dyDescent="0.2">
      <c r="B12" s="44"/>
      <c r="C12" s="55"/>
      <c r="D12" s="56"/>
      <c r="E12" s="54"/>
    </row>
    <row r="13" spans="1:5" ht="31" x14ac:dyDescent="0.2">
      <c r="B13" s="44"/>
      <c r="C13" s="57" t="s">
        <v>6</v>
      </c>
      <c r="D13" s="59" t="s">
        <v>7</v>
      </c>
      <c r="E13" s="51"/>
    </row>
    <row r="14" spans="1:5" x14ac:dyDescent="0.2">
      <c r="B14" s="44"/>
      <c r="C14" s="55"/>
      <c r="D14" s="56"/>
      <c r="E14" s="54"/>
    </row>
    <row r="15" spans="1:5" ht="16" x14ac:dyDescent="0.2">
      <c r="B15" s="44"/>
      <c r="C15" s="55"/>
      <c r="D15" s="56" t="s">
        <v>8</v>
      </c>
      <c r="E15" s="54"/>
    </row>
    <row r="16" spans="1:5" x14ac:dyDescent="0.2">
      <c r="B16" s="44"/>
      <c r="C16" s="55"/>
      <c r="D16" s="56"/>
      <c r="E16" s="54"/>
    </row>
    <row r="17" spans="2:5" ht="16" x14ac:dyDescent="0.2">
      <c r="B17" s="44"/>
      <c r="C17" s="55"/>
      <c r="D17" s="56" t="s">
        <v>9</v>
      </c>
      <c r="E17" s="54"/>
    </row>
    <row r="18" spans="2:5" x14ac:dyDescent="0.2">
      <c r="B18" s="44"/>
      <c r="C18" s="55"/>
      <c r="D18" s="56"/>
      <c r="E18" s="54"/>
    </row>
    <row r="19" spans="2:5" ht="15" customHeight="1" x14ac:dyDescent="0.2">
      <c r="B19" s="44"/>
      <c r="C19" s="55"/>
      <c r="D19" s="56" t="s">
        <v>10</v>
      </c>
      <c r="E19" s="54"/>
    </row>
    <row r="20" spans="2:5" x14ac:dyDescent="0.2">
      <c r="B20" s="44"/>
      <c r="C20" s="55"/>
      <c r="D20" s="56"/>
      <c r="E20" s="54"/>
    </row>
    <row r="21" spans="2:5" ht="16" x14ac:dyDescent="0.2">
      <c r="B21" s="44"/>
      <c r="C21" s="55"/>
      <c r="D21" s="56" t="s">
        <v>11</v>
      </c>
      <c r="E21" s="54"/>
    </row>
    <row r="22" spans="2:5" x14ac:dyDescent="0.2">
      <c r="B22" s="44"/>
      <c r="C22" s="55"/>
      <c r="D22" s="56"/>
      <c r="E22" s="54"/>
    </row>
    <row r="23" spans="2:5" ht="16" x14ac:dyDescent="0.2">
      <c r="B23" s="44"/>
      <c r="C23" s="55"/>
      <c r="D23" s="56" t="s">
        <v>12</v>
      </c>
      <c r="E23" s="54"/>
    </row>
    <row r="24" spans="2:5" x14ac:dyDescent="0.2">
      <c r="B24" s="44"/>
      <c r="C24" s="52"/>
      <c r="D24" s="53"/>
      <c r="E24" s="54"/>
    </row>
    <row r="25" spans="2:5" x14ac:dyDescent="0.2">
      <c r="B25" s="44"/>
      <c r="C25" s="55"/>
      <c r="D25" s="56"/>
      <c r="E25" s="54"/>
    </row>
    <row r="26" spans="2:5" ht="32" x14ac:dyDescent="0.2">
      <c r="B26" s="44"/>
      <c r="C26" s="57" t="s">
        <v>13</v>
      </c>
      <c r="D26" s="58" t="s">
        <v>14</v>
      </c>
      <c r="E26" s="54"/>
    </row>
    <row r="27" spans="2:5" x14ac:dyDescent="0.2">
      <c r="B27" s="44"/>
      <c r="C27" s="55"/>
      <c r="D27" s="56"/>
      <c r="E27" s="54"/>
    </row>
    <row r="28" spans="2:5" ht="16" x14ac:dyDescent="0.2">
      <c r="B28" s="44"/>
      <c r="C28" s="55"/>
      <c r="D28" s="56" t="s">
        <v>15</v>
      </c>
      <c r="E28" s="54"/>
    </row>
    <row r="29" spans="2:5" x14ac:dyDescent="0.2">
      <c r="B29" s="44"/>
      <c r="C29" s="55"/>
      <c r="D29" s="56"/>
      <c r="E29" s="54"/>
    </row>
    <row r="30" spans="2:5" ht="16" x14ac:dyDescent="0.2">
      <c r="B30" s="44"/>
      <c r="C30" s="55"/>
      <c r="D30" s="56" t="s">
        <v>16</v>
      </c>
      <c r="E30" s="54"/>
    </row>
    <row r="31" spans="2:5" x14ac:dyDescent="0.2">
      <c r="B31" s="44"/>
      <c r="C31" s="55"/>
      <c r="D31" s="56"/>
      <c r="E31" s="54"/>
    </row>
    <row r="32" spans="2:5" ht="16" x14ac:dyDescent="0.2">
      <c r="B32" s="44"/>
      <c r="C32" s="55"/>
      <c r="D32" s="56" t="s">
        <v>17</v>
      </c>
      <c r="E32" s="54"/>
    </row>
    <row r="33" spans="2:6" x14ac:dyDescent="0.2">
      <c r="B33" s="44"/>
      <c r="C33" s="52"/>
      <c r="D33" s="53"/>
      <c r="E33" s="54"/>
    </row>
    <row r="34" spans="2:6" x14ac:dyDescent="0.2">
      <c r="B34" s="44"/>
      <c r="C34" s="55"/>
      <c r="D34" s="56"/>
      <c r="E34" s="54"/>
    </row>
    <row r="35" spans="2:6" ht="31" x14ac:dyDescent="0.2">
      <c r="B35" s="44"/>
      <c r="C35" s="57" t="s">
        <v>18</v>
      </c>
      <c r="D35" s="59" t="s">
        <v>19</v>
      </c>
      <c r="E35" s="54"/>
    </row>
    <row r="36" spans="2:6" x14ac:dyDescent="0.2">
      <c r="B36" s="44"/>
      <c r="C36" s="55"/>
      <c r="D36" s="60"/>
      <c r="E36" s="54"/>
    </row>
    <row r="37" spans="2:6" ht="76.5" customHeight="1" thickBot="1" x14ac:dyDescent="0.25">
      <c r="B37" s="61"/>
      <c r="C37" s="98" t="s">
        <v>20</v>
      </c>
      <c r="D37" s="98"/>
      <c r="E37" s="62"/>
    </row>
    <row r="38" spans="2:6" ht="36" customHeight="1" thickBot="1" x14ac:dyDescent="0.25">
      <c r="B38" s="61"/>
      <c r="C38" s="96" t="s">
        <v>21</v>
      </c>
      <c r="D38" s="97"/>
      <c r="E38" s="63"/>
      <c r="F38" s="42"/>
    </row>
    <row r="39" spans="2:6" ht="36" customHeight="1" x14ac:dyDescent="0.2">
      <c r="B39" s="61"/>
      <c r="C39" s="64"/>
      <c r="D39" s="65"/>
      <c r="E39" s="62"/>
      <c r="F39" s="42"/>
    </row>
    <row r="40" spans="2:6" x14ac:dyDescent="0.2">
      <c r="C40" s="66"/>
      <c r="D40" s="67"/>
      <c r="E40" s="68"/>
      <c r="F40" s="42"/>
    </row>
    <row r="41" spans="2:6" x14ac:dyDescent="0.2">
      <c r="C41" s="66"/>
      <c r="D41" s="67"/>
      <c r="E41" s="67"/>
    </row>
    <row r="42" spans="2:6" x14ac:dyDescent="0.2">
      <c r="C42" s="66"/>
      <c r="D42" s="67"/>
      <c r="E42" s="67"/>
    </row>
    <row r="43" spans="2:6" x14ac:dyDescent="0.2">
      <c r="C43" s="66"/>
      <c r="D43" s="67"/>
      <c r="E43" s="67"/>
    </row>
    <row r="44" spans="2:6" x14ac:dyDescent="0.2">
      <c r="C44" s="66"/>
      <c r="D44" s="67"/>
      <c r="E44" s="67"/>
    </row>
    <row r="45" spans="2:6" x14ac:dyDescent="0.2">
      <c r="C45" s="66"/>
      <c r="D45" s="67"/>
      <c r="E45" s="67"/>
    </row>
    <row r="46" spans="2:6" x14ac:dyDescent="0.2">
      <c r="C46" s="66"/>
      <c r="D46" s="67"/>
      <c r="E46" s="67"/>
    </row>
    <row r="47" spans="2:6" x14ac:dyDescent="0.2">
      <c r="C47" s="66"/>
      <c r="D47" s="67"/>
      <c r="E47" s="67"/>
    </row>
    <row r="48" spans="2:6" x14ac:dyDescent="0.2">
      <c r="C48" s="66"/>
      <c r="D48" s="67"/>
      <c r="E48" s="67"/>
    </row>
    <row r="49" spans="3:5" x14ac:dyDescent="0.2">
      <c r="C49" s="66"/>
      <c r="D49" s="67"/>
      <c r="E49" s="67"/>
    </row>
    <row r="50" spans="3:5" x14ac:dyDescent="0.2">
      <c r="C50" s="66"/>
      <c r="D50" s="67"/>
      <c r="E50" s="67"/>
    </row>
    <row r="51" spans="3:5" x14ac:dyDescent="0.2">
      <c r="C51" s="66"/>
      <c r="D51" s="67"/>
      <c r="E51" s="67"/>
    </row>
    <row r="52" spans="3:5" x14ac:dyDescent="0.2">
      <c r="C52" s="66"/>
      <c r="D52" s="67"/>
      <c r="E52" s="67"/>
    </row>
    <row r="53" spans="3:5" x14ac:dyDescent="0.2">
      <c r="C53" s="66"/>
      <c r="D53" s="67"/>
      <c r="E53" s="67"/>
    </row>
    <row r="54" spans="3:5" x14ac:dyDescent="0.2">
      <c r="C54" s="66"/>
      <c r="D54" s="67"/>
      <c r="E54" s="67"/>
    </row>
    <row r="55" spans="3:5" x14ac:dyDescent="0.2">
      <c r="C55" s="66"/>
      <c r="D55" s="67"/>
      <c r="E55" s="67"/>
    </row>
    <row r="56" spans="3:5" x14ac:dyDescent="0.2">
      <c r="C56" s="66"/>
      <c r="D56" s="67"/>
      <c r="E56" s="67"/>
    </row>
    <row r="57" spans="3:5" x14ac:dyDescent="0.2">
      <c r="C57" s="66"/>
      <c r="D57" s="67"/>
      <c r="E57" s="67"/>
    </row>
    <row r="58" spans="3:5" x14ac:dyDescent="0.2">
      <c r="C58" s="66"/>
      <c r="D58" s="67"/>
      <c r="E58" s="67"/>
    </row>
    <row r="59" spans="3:5" x14ac:dyDescent="0.2">
      <c r="C59" s="66"/>
      <c r="D59" s="67"/>
      <c r="E59" s="67"/>
    </row>
    <row r="60" spans="3:5" x14ac:dyDescent="0.2">
      <c r="C60" s="66"/>
      <c r="D60" s="67"/>
      <c r="E60" s="67"/>
    </row>
    <row r="61" spans="3:5" x14ac:dyDescent="0.2">
      <c r="C61" s="66"/>
      <c r="D61" s="67"/>
      <c r="E61" s="67"/>
    </row>
    <row r="62" spans="3:5" x14ac:dyDescent="0.2">
      <c r="C62" s="66"/>
      <c r="D62" s="67"/>
      <c r="E62" s="67"/>
    </row>
    <row r="63" spans="3:5" x14ac:dyDescent="0.2">
      <c r="C63" s="66"/>
      <c r="D63" s="67"/>
      <c r="E63" s="67"/>
    </row>
    <row r="64" spans="3:5" x14ac:dyDescent="0.2">
      <c r="C64" s="66"/>
      <c r="D64" s="67"/>
      <c r="E64" s="67"/>
    </row>
    <row r="65" spans="3:5" x14ac:dyDescent="0.2">
      <c r="C65" s="66"/>
      <c r="D65" s="67"/>
      <c r="E65" s="67"/>
    </row>
    <row r="66" spans="3:5" x14ac:dyDescent="0.2">
      <c r="C66" s="66"/>
      <c r="D66" s="67"/>
      <c r="E66" s="67"/>
    </row>
    <row r="67" spans="3:5" x14ac:dyDescent="0.2">
      <c r="C67" s="66"/>
      <c r="D67" s="67"/>
      <c r="E67" s="67"/>
    </row>
    <row r="68" spans="3:5" x14ac:dyDescent="0.2">
      <c r="C68" s="66"/>
      <c r="D68" s="67"/>
      <c r="E68" s="67"/>
    </row>
    <row r="69" spans="3:5" x14ac:dyDescent="0.2">
      <c r="C69" s="66"/>
      <c r="D69" s="67"/>
      <c r="E69" s="67"/>
    </row>
    <row r="70" spans="3:5" x14ac:dyDescent="0.2">
      <c r="C70" s="66"/>
      <c r="D70" s="67"/>
      <c r="E70" s="67"/>
    </row>
    <row r="71" spans="3:5" x14ac:dyDescent="0.2">
      <c r="C71" s="66"/>
      <c r="D71" s="67"/>
      <c r="E71" s="67"/>
    </row>
    <row r="72" spans="3:5" x14ac:dyDescent="0.2">
      <c r="C72" s="66"/>
      <c r="D72" s="67"/>
      <c r="E72" s="67"/>
    </row>
    <row r="73" spans="3:5" x14ac:dyDescent="0.2">
      <c r="C73" s="66"/>
      <c r="D73" s="67"/>
      <c r="E73" s="67"/>
    </row>
    <row r="74" spans="3:5" x14ac:dyDescent="0.2">
      <c r="C74" s="66"/>
      <c r="D74" s="67"/>
      <c r="E74" s="67"/>
    </row>
    <row r="75" spans="3:5" x14ac:dyDescent="0.2">
      <c r="C75" s="66"/>
    </row>
    <row r="76" spans="3:5" x14ac:dyDescent="0.2">
      <c r="C76" s="66"/>
    </row>
    <row r="77" spans="3:5" x14ac:dyDescent="0.2">
      <c r="C77" s="66"/>
    </row>
    <row r="78" spans="3:5" x14ac:dyDescent="0.2">
      <c r="C78" s="66"/>
    </row>
    <row r="79" spans="3:5" x14ac:dyDescent="0.2">
      <c r="C79" s="66"/>
    </row>
    <row r="80" spans="3:5" x14ac:dyDescent="0.2">
      <c r="C80" s="66"/>
    </row>
    <row r="81" spans="3:3" x14ac:dyDescent="0.2">
      <c r="C81" s="66"/>
    </row>
    <row r="82" spans="3:3" x14ac:dyDescent="0.2">
      <c r="C82" s="66"/>
    </row>
    <row r="83" spans="3:3" x14ac:dyDescent="0.2">
      <c r="C83" s="66"/>
    </row>
    <row r="84" spans="3:3" x14ac:dyDescent="0.2">
      <c r="C84" s="66"/>
    </row>
    <row r="85" spans="3:3" x14ac:dyDescent="0.2">
      <c r="C85" s="66"/>
    </row>
    <row r="86" spans="3:3" x14ac:dyDescent="0.2">
      <c r="C86" s="66"/>
    </row>
    <row r="87" spans="3:3" x14ac:dyDescent="0.2">
      <c r="C87" s="66"/>
    </row>
    <row r="88" spans="3:3" x14ac:dyDescent="0.2">
      <c r="C88" s="66"/>
    </row>
    <row r="89" spans="3:3" x14ac:dyDescent="0.2">
      <c r="C89" s="66"/>
    </row>
    <row r="90" spans="3:3" x14ac:dyDescent="0.2">
      <c r="C90" s="66"/>
    </row>
    <row r="91" spans="3:3" x14ac:dyDescent="0.2">
      <c r="C91" s="66"/>
    </row>
    <row r="92" spans="3:3" x14ac:dyDescent="0.2">
      <c r="C92" s="66"/>
    </row>
    <row r="93" spans="3:3" x14ac:dyDescent="0.2">
      <c r="C93" s="66"/>
    </row>
    <row r="94" spans="3:3" x14ac:dyDescent="0.2">
      <c r="C94" s="66"/>
    </row>
    <row r="95" spans="3:3" x14ac:dyDescent="0.2">
      <c r="C95" s="66"/>
    </row>
    <row r="96" spans="3:3" x14ac:dyDescent="0.2">
      <c r="C96" s="66"/>
    </row>
    <row r="97" spans="3:3" x14ac:dyDescent="0.2">
      <c r="C97" s="66"/>
    </row>
  </sheetData>
  <sheetProtection algorithmName="SHA-512" hashValue="D3VtZGJkR7mw5+xWNra/h6If7RBWC0LB7g9vJ/fp1YaUzGB+n4wJXIafnH02b2ag7cHYhajmlrsZZWwu4Pxkzw==" saltValue="UNVMYaMoeSvFv4BrlUfMyg==" spinCount="100000" sheet="1" objects="1" scenarios="1"/>
  <mergeCells count="4">
    <mergeCell ref="C38:D38"/>
    <mergeCell ref="C37:D37"/>
    <mergeCell ref="C5:D5"/>
    <mergeCell ref="C3:D3"/>
  </mergeCells>
  <hyperlinks>
    <hyperlink ref="C38" r:id="rId1" display="Clique aqui e solicite um contato de nosso time!" xr:uid="{00000000-0004-0000-0000-000000000000}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ilha3"/>
  <dimension ref="A1:E56"/>
  <sheetViews>
    <sheetView workbookViewId="0">
      <selection activeCell="H5" sqref="H5"/>
    </sheetView>
  </sheetViews>
  <sheetFormatPr baseColWidth="10" defaultColWidth="9.1640625" defaultRowHeight="15" x14ac:dyDescent="0.2"/>
  <cols>
    <col min="1" max="1" width="5" style="39" customWidth="1"/>
    <col min="2" max="2" width="8.33203125" style="39" bestFit="1" customWidth="1"/>
    <col min="3" max="3" width="69.33203125" style="39" customWidth="1"/>
    <col min="4" max="4" width="17.5" style="39" bestFit="1" customWidth="1"/>
    <col min="5" max="5" width="5" style="39" customWidth="1"/>
    <col min="6" max="16384" width="9.1640625" style="39"/>
  </cols>
  <sheetData>
    <row r="1" spans="1:5" ht="26.25" customHeight="1" x14ac:dyDescent="0.2"/>
    <row r="2" spans="1:5" x14ac:dyDescent="0.2">
      <c r="B2" s="40"/>
      <c r="C2" s="40"/>
      <c r="D2" s="40"/>
      <c r="E2" s="40"/>
    </row>
    <row r="3" spans="1:5" ht="20" thickBot="1" x14ac:dyDescent="0.25">
      <c r="A3" s="46"/>
      <c r="B3" s="69"/>
      <c r="C3" s="70" t="s">
        <v>22</v>
      </c>
      <c r="D3" s="40"/>
      <c r="E3" s="40"/>
    </row>
    <row r="4" spans="1:5" ht="16" thickTop="1" x14ac:dyDescent="0.2">
      <c r="B4" s="40"/>
      <c r="C4" s="40"/>
      <c r="D4" s="40"/>
      <c r="E4" s="40"/>
    </row>
    <row r="5" spans="1:5" s="71" customFormat="1" ht="30" customHeight="1" x14ac:dyDescent="0.2">
      <c r="B5" s="72" t="s">
        <v>23</v>
      </c>
      <c r="C5" s="73" t="s">
        <v>24</v>
      </c>
      <c r="D5" s="74" t="s">
        <v>25</v>
      </c>
      <c r="E5" s="72"/>
    </row>
    <row r="6" spans="1:5" ht="16" x14ac:dyDescent="0.2">
      <c r="B6" s="75">
        <v>1</v>
      </c>
      <c r="C6" s="77" t="s">
        <v>26</v>
      </c>
      <c r="D6" s="79">
        <v>10000</v>
      </c>
      <c r="E6" s="44"/>
    </row>
    <row r="7" spans="1:5" ht="16" x14ac:dyDescent="0.2">
      <c r="B7" s="75">
        <v>2</v>
      </c>
      <c r="C7" s="78" t="s">
        <v>27</v>
      </c>
      <c r="D7" s="79">
        <v>10000</v>
      </c>
      <c r="E7" s="44"/>
    </row>
    <row r="8" spans="1:5" ht="16" x14ac:dyDescent="0.2">
      <c r="B8" s="75">
        <v>3</v>
      </c>
      <c r="C8" s="78" t="s">
        <v>28</v>
      </c>
      <c r="D8" s="79">
        <v>10000</v>
      </c>
      <c r="E8" s="44"/>
    </row>
    <row r="9" spans="1:5" ht="16" x14ac:dyDescent="0.2">
      <c r="B9" s="75">
        <v>4</v>
      </c>
      <c r="C9" s="78" t="s">
        <v>29</v>
      </c>
      <c r="D9" s="79">
        <v>10000</v>
      </c>
      <c r="E9" s="44"/>
    </row>
    <row r="10" spans="1:5" ht="16" x14ac:dyDescent="0.2">
      <c r="B10" s="75">
        <v>5</v>
      </c>
      <c r="C10" s="78" t="s">
        <v>30</v>
      </c>
      <c r="D10" s="79">
        <v>20000</v>
      </c>
      <c r="E10" s="44"/>
    </row>
    <row r="11" spans="1:5" ht="16" x14ac:dyDescent="0.2">
      <c r="B11" s="75">
        <v>6</v>
      </c>
      <c r="C11" s="78" t="s">
        <v>31</v>
      </c>
      <c r="D11" s="79">
        <v>60000</v>
      </c>
      <c r="E11" s="44"/>
    </row>
    <row r="12" spans="1:5" ht="16" x14ac:dyDescent="0.2">
      <c r="B12" s="76">
        <v>7</v>
      </c>
      <c r="C12" s="78" t="s">
        <v>32</v>
      </c>
      <c r="D12" s="80">
        <v>10000</v>
      </c>
      <c r="E12" s="44"/>
    </row>
    <row r="13" spans="1:5" ht="16" x14ac:dyDescent="0.2">
      <c r="B13" s="76">
        <v>8</v>
      </c>
      <c r="C13" s="78" t="s">
        <v>33</v>
      </c>
      <c r="D13" s="80">
        <v>80000</v>
      </c>
      <c r="E13" s="44"/>
    </row>
    <row r="14" spans="1:5" ht="16" x14ac:dyDescent="0.2">
      <c r="B14" s="76">
        <v>9</v>
      </c>
      <c r="C14" s="78"/>
      <c r="D14" s="80"/>
      <c r="E14" s="44"/>
    </row>
    <row r="15" spans="1:5" ht="16" x14ac:dyDescent="0.2">
      <c r="B15" s="76">
        <v>10</v>
      </c>
      <c r="C15" s="78"/>
      <c r="D15" s="80"/>
      <c r="E15" s="44"/>
    </row>
    <row r="16" spans="1:5" ht="16" x14ac:dyDescent="0.2">
      <c r="B16" s="76">
        <v>11</v>
      </c>
      <c r="C16" s="78"/>
      <c r="D16" s="80"/>
      <c r="E16" s="44"/>
    </row>
    <row r="17" spans="2:5" ht="16" x14ac:dyDescent="0.2">
      <c r="B17" s="76">
        <v>12</v>
      </c>
      <c r="C17" s="78"/>
      <c r="D17" s="80"/>
      <c r="E17" s="44"/>
    </row>
    <row r="18" spans="2:5" ht="16" x14ac:dyDescent="0.2">
      <c r="B18" s="76">
        <v>13</v>
      </c>
      <c r="C18" s="78"/>
      <c r="D18" s="80"/>
      <c r="E18" s="44"/>
    </row>
    <row r="19" spans="2:5" ht="16" x14ac:dyDescent="0.2">
      <c r="B19" s="76">
        <v>14</v>
      </c>
      <c r="C19" s="78"/>
      <c r="D19" s="80"/>
      <c r="E19" s="44"/>
    </row>
    <row r="20" spans="2:5" ht="16" x14ac:dyDescent="0.2">
      <c r="B20" s="76">
        <v>15</v>
      </c>
      <c r="C20" s="78"/>
      <c r="D20" s="80"/>
      <c r="E20" s="44"/>
    </row>
    <row r="21" spans="2:5" ht="16" x14ac:dyDescent="0.2">
      <c r="B21" s="76">
        <v>16</v>
      </c>
      <c r="C21" s="78"/>
      <c r="D21" s="80"/>
      <c r="E21" s="44"/>
    </row>
    <row r="22" spans="2:5" ht="16" x14ac:dyDescent="0.2">
      <c r="B22" s="76">
        <v>17</v>
      </c>
      <c r="C22" s="78"/>
      <c r="D22" s="80"/>
      <c r="E22" s="44"/>
    </row>
    <row r="23" spans="2:5" ht="16" x14ac:dyDescent="0.2">
      <c r="B23" s="76">
        <v>18</v>
      </c>
      <c r="C23" s="78"/>
      <c r="D23" s="80"/>
      <c r="E23" s="44"/>
    </row>
    <row r="24" spans="2:5" ht="16" x14ac:dyDescent="0.2">
      <c r="B24" s="76">
        <v>19</v>
      </c>
      <c r="C24" s="78"/>
      <c r="D24" s="80"/>
      <c r="E24" s="44"/>
    </row>
    <row r="25" spans="2:5" ht="16" x14ac:dyDescent="0.2">
      <c r="B25" s="76">
        <v>20</v>
      </c>
      <c r="C25" s="78"/>
      <c r="D25" s="80"/>
      <c r="E25" s="44"/>
    </row>
    <row r="26" spans="2:5" ht="16" x14ac:dyDescent="0.2">
      <c r="B26" s="76">
        <v>21</v>
      </c>
      <c r="C26" s="78"/>
      <c r="D26" s="80"/>
      <c r="E26" s="44"/>
    </row>
    <row r="27" spans="2:5" ht="16" x14ac:dyDescent="0.2">
      <c r="B27" s="76">
        <v>22</v>
      </c>
      <c r="C27" s="78"/>
      <c r="D27" s="80"/>
      <c r="E27" s="44"/>
    </row>
    <row r="28" spans="2:5" ht="16" x14ac:dyDescent="0.2">
      <c r="B28" s="76">
        <v>23</v>
      </c>
      <c r="C28" s="78"/>
      <c r="D28" s="80"/>
      <c r="E28" s="44"/>
    </row>
    <row r="29" spans="2:5" ht="16" x14ac:dyDescent="0.2">
      <c r="B29" s="76">
        <v>24</v>
      </c>
      <c r="C29" s="78"/>
      <c r="D29" s="80"/>
      <c r="E29" s="44"/>
    </row>
    <row r="30" spans="2:5" ht="16" x14ac:dyDescent="0.2">
      <c r="B30" s="76">
        <v>25</v>
      </c>
      <c r="C30" s="78"/>
      <c r="D30" s="80"/>
      <c r="E30" s="44"/>
    </row>
    <row r="31" spans="2:5" ht="16" x14ac:dyDescent="0.2">
      <c r="B31" s="76">
        <v>26</v>
      </c>
      <c r="C31" s="78"/>
      <c r="D31" s="80"/>
      <c r="E31" s="44"/>
    </row>
    <row r="32" spans="2:5" ht="16" x14ac:dyDescent="0.2">
      <c r="B32" s="76">
        <v>27</v>
      </c>
      <c r="C32" s="78"/>
      <c r="D32" s="80"/>
      <c r="E32" s="44"/>
    </row>
    <row r="33" spans="2:5" ht="16" x14ac:dyDescent="0.2">
      <c r="B33" s="76">
        <v>28</v>
      </c>
      <c r="C33" s="78"/>
      <c r="D33" s="80"/>
      <c r="E33" s="44"/>
    </row>
    <row r="34" spans="2:5" ht="16" x14ac:dyDescent="0.2">
      <c r="B34" s="76">
        <v>29</v>
      </c>
      <c r="C34" s="78"/>
      <c r="D34" s="80"/>
      <c r="E34" s="44"/>
    </row>
    <row r="35" spans="2:5" ht="16" x14ac:dyDescent="0.2">
      <c r="B35" s="76">
        <v>30</v>
      </c>
      <c r="C35" s="78"/>
      <c r="D35" s="80"/>
      <c r="E35" s="44"/>
    </row>
    <row r="36" spans="2:5" ht="16" x14ac:dyDescent="0.2">
      <c r="B36" s="76">
        <v>31</v>
      </c>
      <c r="C36" s="78"/>
      <c r="D36" s="80"/>
      <c r="E36" s="44"/>
    </row>
    <row r="37" spans="2:5" ht="16" x14ac:dyDescent="0.2">
      <c r="B37" s="76">
        <v>32</v>
      </c>
      <c r="C37" s="78"/>
      <c r="D37" s="80"/>
      <c r="E37" s="44"/>
    </row>
    <row r="38" spans="2:5" ht="16" x14ac:dyDescent="0.2">
      <c r="B38" s="76">
        <v>33</v>
      </c>
      <c r="C38" s="78"/>
      <c r="D38" s="80"/>
      <c r="E38" s="44"/>
    </row>
    <row r="39" spans="2:5" ht="16" x14ac:dyDescent="0.2">
      <c r="B39" s="76">
        <v>34</v>
      </c>
      <c r="C39" s="78"/>
      <c r="D39" s="80"/>
      <c r="E39" s="44"/>
    </row>
    <row r="40" spans="2:5" ht="16" x14ac:dyDescent="0.2">
      <c r="B40" s="76">
        <v>35</v>
      </c>
      <c r="C40" s="78"/>
      <c r="D40" s="80"/>
      <c r="E40" s="44"/>
    </row>
    <row r="41" spans="2:5" ht="16" x14ac:dyDescent="0.2">
      <c r="B41" s="76">
        <v>36</v>
      </c>
      <c r="C41" s="78"/>
      <c r="D41" s="80"/>
      <c r="E41" s="44"/>
    </row>
    <row r="42" spans="2:5" ht="16" x14ac:dyDescent="0.2">
      <c r="B42" s="76">
        <v>37</v>
      </c>
      <c r="C42" s="78"/>
      <c r="D42" s="80"/>
      <c r="E42" s="44"/>
    </row>
    <row r="43" spans="2:5" ht="16" x14ac:dyDescent="0.2">
      <c r="B43" s="76">
        <v>38</v>
      </c>
      <c r="C43" s="78"/>
      <c r="D43" s="80"/>
      <c r="E43" s="44"/>
    </row>
    <row r="44" spans="2:5" ht="16" x14ac:dyDescent="0.2">
      <c r="B44" s="76">
        <v>39</v>
      </c>
      <c r="C44" s="78"/>
      <c r="D44" s="80"/>
      <c r="E44" s="44"/>
    </row>
    <row r="45" spans="2:5" ht="16" x14ac:dyDescent="0.2">
      <c r="B45" s="76">
        <v>40</v>
      </c>
      <c r="C45" s="78"/>
      <c r="D45" s="80"/>
      <c r="E45" s="44"/>
    </row>
    <row r="46" spans="2:5" ht="16" x14ac:dyDescent="0.2">
      <c r="B46" s="76">
        <v>41</v>
      </c>
      <c r="C46" s="78"/>
      <c r="D46" s="80"/>
      <c r="E46" s="44"/>
    </row>
    <row r="47" spans="2:5" ht="16" x14ac:dyDescent="0.2">
      <c r="B47" s="76">
        <v>42</v>
      </c>
      <c r="C47" s="78"/>
      <c r="D47" s="80"/>
      <c r="E47" s="44"/>
    </row>
    <row r="48" spans="2:5" ht="16" x14ac:dyDescent="0.2">
      <c r="B48" s="76">
        <v>43</v>
      </c>
      <c r="C48" s="78"/>
      <c r="D48" s="80"/>
      <c r="E48" s="44"/>
    </row>
    <row r="49" spans="2:5" ht="16" x14ac:dyDescent="0.2">
      <c r="B49" s="76">
        <v>44</v>
      </c>
      <c r="C49" s="78"/>
      <c r="D49" s="80"/>
      <c r="E49" s="44"/>
    </row>
    <row r="50" spans="2:5" ht="16" x14ac:dyDescent="0.2">
      <c r="B50" s="76">
        <v>45</v>
      </c>
      <c r="C50" s="78"/>
      <c r="D50" s="80"/>
      <c r="E50" s="44"/>
    </row>
    <row r="51" spans="2:5" ht="16" x14ac:dyDescent="0.2">
      <c r="B51" s="76">
        <v>46</v>
      </c>
      <c r="C51" s="78"/>
      <c r="D51" s="80"/>
      <c r="E51" s="44"/>
    </row>
    <row r="52" spans="2:5" ht="16" x14ac:dyDescent="0.2">
      <c r="B52" s="76">
        <v>47</v>
      </c>
      <c r="C52" s="78"/>
      <c r="D52" s="80"/>
      <c r="E52" s="44"/>
    </row>
    <row r="53" spans="2:5" ht="16" x14ac:dyDescent="0.2">
      <c r="B53" s="76">
        <v>48</v>
      </c>
      <c r="C53" s="78"/>
      <c r="D53" s="80"/>
      <c r="E53" s="44"/>
    </row>
    <row r="54" spans="2:5" ht="16" x14ac:dyDescent="0.2">
      <c r="B54" s="76">
        <v>49</v>
      </c>
      <c r="C54" s="78"/>
      <c r="D54" s="80"/>
      <c r="E54" s="44"/>
    </row>
    <row r="55" spans="2:5" ht="16" x14ac:dyDescent="0.2">
      <c r="B55" s="75">
        <v>50</v>
      </c>
      <c r="C55" s="77"/>
      <c r="D55" s="80"/>
      <c r="E55" s="44"/>
    </row>
    <row r="56" spans="2:5" x14ac:dyDescent="0.2">
      <c r="B56" s="44"/>
      <c r="C56" s="44"/>
      <c r="D56" s="44"/>
      <c r="E56" s="44"/>
    </row>
  </sheetData>
  <sheetProtection algorithmName="SHA-512" hashValue="cRooXwyoMjDRkjVYxzredKwE7xHuki4k5dNHnkLL40I8qXii+zT1SFvNuVJYI9i+B5BwCYCQUPGyQ9v6eHQ9Ng==" saltValue="aCOQWHeiBrhvOA8M+hVOFw==" spinCount="100000" sheet="1" objects="1" scenarios="1"/>
  <pageMargins left="0.511811024" right="0.511811024" top="0.78740157499999996" bottom="0.78740157499999996" header="0.31496062000000002" footer="0.31496062000000002"/>
  <pageSetup paperSize="9" orientation="portrait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ilha1"/>
  <dimension ref="A1:K119"/>
  <sheetViews>
    <sheetView zoomScale="80" zoomScaleNormal="80" workbookViewId="0">
      <selection activeCell="C11" sqref="C11"/>
    </sheetView>
  </sheetViews>
  <sheetFormatPr baseColWidth="10" defaultColWidth="9.1640625" defaultRowHeight="15" x14ac:dyDescent="0.2"/>
  <cols>
    <col min="1" max="1" width="5" style="3" customWidth="1"/>
    <col min="2" max="2" width="6.83203125" style="8" customWidth="1"/>
    <col min="3" max="3" width="16.5" style="3" bestFit="1" customWidth="1"/>
    <col min="4" max="4" width="11.6640625" style="3" bestFit="1" customWidth="1"/>
    <col min="5" max="5" width="52.1640625" style="3" customWidth="1"/>
    <col min="6" max="6" width="25" style="3" bestFit="1" customWidth="1"/>
    <col min="7" max="7" width="26" style="3" customWidth="1"/>
    <col min="8" max="8" width="11.5" style="9" hidden="1" customWidth="1"/>
    <col min="9" max="9" width="11.5" style="9" customWidth="1"/>
    <col min="10" max="10" width="55.33203125" style="3" customWidth="1"/>
    <col min="11" max="11" width="4.83203125" style="3" customWidth="1"/>
    <col min="12" max="16384" width="9.1640625" style="3"/>
  </cols>
  <sheetData>
    <row r="1" spans="1:11" ht="26.25" customHeight="1" x14ac:dyDescent="0.2"/>
    <row r="2" spans="1:11" x14ac:dyDescent="0.2">
      <c r="B2" s="14"/>
      <c r="C2" s="15"/>
      <c r="D2" s="15"/>
      <c r="E2" s="15"/>
      <c r="F2" s="15"/>
      <c r="G2" s="15"/>
      <c r="H2" s="16"/>
      <c r="I2" s="16"/>
      <c r="J2" s="15"/>
      <c r="K2" s="15"/>
    </row>
    <row r="3" spans="1:11" ht="25" thickBot="1" x14ac:dyDescent="0.35">
      <c r="A3" s="5"/>
      <c r="B3" s="35"/>
      <c r="C3" s="101" t="s">
        <v>34</v>
      </c>
      <c r="D3" s="101"/>
      <c r="E3" s="101"/>
      <c r="F3" s="101"/>
      <c r="G3" s="101"/>
      <c r="H3" s="101"/>
      <c r="I3" s="101"/>
      <c r="J3" s="101"/>
      <c r="K3" s="15"/>
    </row>
    <row r="4" spans="1:11" ht="16" thickTop="1" x14ac:dyDescent="0.2">
      <c r="B4" s="14"/>
      <c r="C4" s="15"/>
      <c r="D4" s="15"/>
      <c r="E4" s="15"/>
      <c r="F4" s="15"/>
      <c r="G4" s="15"/>
      <c r="H4" s="16"/>
      <c r="I4" s="16"/>
      <c r="J4" s="15"/>
      <c r="K4" s="15"/>
    </row>
    <row r="5" spans="1:11" ht="30" customHeight="1" x14ac:dyDescent="0.2">
      <c r="B5" s="14"/>
      <c r="C5" s="20" t="s">
        <v>35</v>
      </c>
      <c r="D5" s="81" t="s">
        <v>36</v>
      </c>
      <c r="E5" s="21"/>
      <c r="F5" s="22" t="s">
        <v>37</v>
      </c>
      <c r="G5" s="85">
        <v>10000</v>
      </c>
      <c r="H5" s="23"/>
      <c r="I5" s="23"/>
      <c r="J5" s="2"/>
      <c r="K5" s="19"/>
    </row>
    <row r="6" spans="1:11" ht="30" customHeight="1" x14ac:dyDescent="0.2">
      <c r="B6" s="14"/>
      <c r="C6" s="24" t="s">
        <v>38</v>
      </c>
      <c r="D6" s="82" t="s">
        <v>39</v>
      </c>
      <c r="E6" s="25"/>
      <c r="F6" s="26" t="s">
        <v>40</v>
      </c>
      <c r="G6" s="83">
        <v>43497</v>
      </c>
      <c r="H6" s="27"/>
      <c r="I6" s="27"/>
      <c r="J6" s="28"/>
      <c r="K6" s="19"/>
    </row>
    <row r="7" spans="1:11" x14ac:dyDescent="0.2">
      <c r="B7" s="14"/>
      <c r="C7" s="17"/>
      <c r="D7" s="15"/>
      <c r="E7" s="15"/>
      <c r="F7" s="15"/>
      <c r="G7" s="15"/>
      <c r="H7" s="16"/>
      <c r="I7" s="16"/>
      <c r="J7" s="15"/>
      <c r="K7" s="15"/>
    </row>
    <row r="8" spans="1:11" s="7" customFormat="1" ht="30" customHeight="1" x14ac:dyDescent="0.2">
      <c r="B8" s="12"/>
      <c r="C8" s="34" t="s">
        <v>41</v>
      </c>
      <c r="D8" s="34" t="s">
        <v>42</v>
      </c>
      <c r="E8" s="10" t="s">
        <v>24</v>
      </c>
      <c r="F8" s="34" t="s">
        <v>43</v>
      </c>
      <c r="G8" s="10" t="s">
        <v>44</v>
      </c>
      <c r="H8" s="34"/>
      <c r="I8" s="34" t="s">
        <v>45</v>
      </c>
      <c r="J8" s="10" t="s">
        <v>46</v>
      </c>
      <c r="K8" s="13"/>
    </row>
    <row r="9" spans="1:11" x14ac:dyDescent="0.2">
      <c r="B9" s="84">
        <f>YEAR(C9)</f>
        <v>2018</v>
      </c>
      <c r="C9" s="86">
        <v>43256</v>
      </c>
      <c r="D9" s="87">
        <v>10000</v>
      </c>
      <c r="E9" s="77" t="s">
        <v>26</v>
      </c>
      <c r="F9" s="88">
        <v>350</v>
      </c>
      <c r="G9" s="95">
        <f>IFERROR(D9+VLOOKUP(E9,'1 Tabela de Manutenções'!$C$5:$D$55,2,FALSE),"")</f>
        <v>20000</v>
      </c>
      <c r="H9" s="94">
        <f>ISNA(VLOOKUP(E9,E10:E21,1,FALSE))*G9</f>
        <v>20000</v>
      </c>
      <c r="I9" s="89"/>
      <c r="J9" s="90"/>
      <c r="K9" s="18"/>
    </row>
    <row r="10" spans="1:11" x14ac:dyDescent="0.2">
      <c r="B10" s="84">
        <f t="shared" ref="B10:B21" si="0">YEAR(C10)</f>
        <v>2017</v>
      </c>
      <c r="C10" s="91">
        <v>42798</v>
      </c>
      <c r="D10" s="92"/>
      <c r="E10" s="78"/>
      <c r="F10" s="88"/>
      <c r="G10" s="95" t="str">
        <f>IFERROR(D10+VLOOKUP(E10,'1 Tabela de Manutenções'!$C$5:$D$55,2,FALSE),"")</f>
        <v/>
      </c>
      <c r="H10" s="94" t="e">
        <f t="shared" ref="H10:H73" si="1">ISNA(VLOOKUP(E10,E11:E22,1,FALSE))*G10</f>
        <v>#VALUE!</v>
      </c>
      <c r="I10" s="89"/>
      <c r="J10" s="90"/>
      <c r="K10" s="18"/>
    </row>
    <row r="11" spans="1:11" x14ac:dyDescent="0.2">
      <c r="B11" s="84">
        <f t="shared" si="0"/>
        <v>1900</v>
      </c>
      <c r="C11" s="91"/>
      <c r="D11" s="92"/>
      <c r="E11" s="78"/>
      <c r="F11" s="88"/>
      <c r="G11" s="95" t="str">
        <f>IFERROR(D11+VLOOKUP(E11,'1 Tabela de Manutenções'!$C$5:$D$55,2,FALSE),"")</f>
        <v/>
      </c>
      <c r="H11" s="94" t="e">
        <f t="shared" si="1"/>
        <v>#VALUE!</v>
      </c>
      <c r="I11" s="89"/>
      <c r="J11" s="90"/>
      <c r="K11" s="18"/>
    </row>
    <row r="12" spans="1:11" x14ac:dyDescent="0.2">
      <c r="B12" s="84">
        <f t="shared" si="0"/>
        <v>1900</v>
      </c>
      <c r="C12" s="91"/>
      <c r="D12" s="92"/>
      <c r="E12" s="78"/>
      <c r="F12" s="88"/>
      <c r="G12" s="95" t="str">
        <f>IFERROR(D12+VLOOKUP(E12,'1 Tabela de Manutenções'!$C$5:$D$55,2,FALSE),"")</f>
        <v/>
      </c>
      <c r="H12" s="94" t="e">
        <f t="shared" si="1"/>
        <v>#VALUE!</v>
      </c>
      <c r="I12" s="89"/>
      <c r="J12" s="90"/>
      <c r="K12" s="18"/>
    </row>
    <row r="13" spans="1:11" x14ac:dyDescent="0.2">
      <c r="B13" s="84">
        <f t="shared" si="0"/>
        <v>1900</v>
      </c>
      <c r="C13" s="91"/>
      <c r="D13" s="92"/>
      <c r="E13" s="78"/>
      <c r="F13" s="88"/>
      <c r="G13" s="95" t="str">
        <f>IFERROR(D13+VLOOKUP(E13,'1 Tabela de Manutenções'!$C$5:$D$55,2,FALSE),"")</f>
        <v/>
      </c>
      <c r="H13" s="94" t="e">
        <f t="shared" si="1"/>
        <v>#VALUE!</v>
      </c>
      <c r="I13" s="89"/>
      <c r="J13" s="90"/>
      <c r="K13" s="18"/>
    </row>
    <row r="14" spans="1:11" x14ac:dyDescent="0.2">
      <c r="B14" s="84">
        <f t="shared" si="0"/>
        <v>1900</v>
      </c>
      <c r="C14" s="91"/>
      <c r="D14" s="92"/>
      <c r="E14" s="78"/>
      <c r="F14" s="88"/>
      <c r="G14" s="95" t="str">
        <f>IFERROR(D14+VLOOKUP(E14,'1 Tabela de Manutenções'!$C$5:$D$55,2,FALSE),"")</f>
        <v/>
      </c>
      <c r="H14" s="94" t="e">
        <f t="shared" si="1"/>
        <v>#VALUE!</v>
      </c>
      <c r="I14" s="89"/>
      <c r="J14" s="90"/>
      <c r="K14" s="18"/>
    </row>
    <row r="15" spans="1:11" x14ac:dyDescent="0.2">
      <c r="B15" s="84">
        <f t="shared" si="0"/>
        <v>1900</v>
      </c>
      <c r="C15" s="91"/>
      <c r="D15" s="92"/>
      <c r="E15" s="78"/>
      <c r="F15" s="88"/>
      <c r="G15" s="95" t="str">
        <f>IFERROR(D15+VLOOKUP(E15,'1 Tabela de Manutenções'!$C$5:$D$55,2,FALSE),"")</f>
        <v/>
      </c>
      <c r="H15" s="94" t="e">
        <f t="shared" si="1"/>
        <v>#VALUE!</v>
      </c>
      <c r="I15" s="89"/>
      <c r="J15" s="90"/>
      <c r="K15" s="18"/>
    </row>
    <row r="16" spans="1:11" x14ac:dyDescent="0.2">
      <c r="B16" s="84">
        <f t="shared" si="0"/>
        <v>1900</v>
      </c>
      <c r="C16" s="91"/>
      <c r="D16" s="92"/>
      <c r="E16" s="78"/>
      <c r="F16" s="88"/>
      <c r="G16" s="95" t="str">
        <f>IFERROR(D16+VLOOKUP(E16,'1 Tabela de Manutenções'!$C$5:$D$55,2,FALSE),"")</f>
        <v/>
      </c>
      <c r="H16" s="94" t="e">
        <f t="shared" si="1"/>
        <v>#VALUE!</v>
      </c>
      <c r="I16" s="89"/>
      <c r="J16" s="90"/>
      <c r="K16" s="18"/>
    </row>
    <row r="17" spans="2:11" x14ac:dyDescent="0.2">
      <c r="B17" s="84">
        <f t="shared" si="0"/>
        <v>1900</v>
      </c>
      <c r="C17" s="91"/>
      <c r="D17" s="92"/>
      <c r="E17" s="78"/>
      <c r="F17" s="88"/>
      <c r="G17" s="95" t="str">
        <f>IFERROR(D17+VLOOKUP(E17,'1 Tabela de Manutenções'!$C$5:$D$55,2,FALSE),"")</f>
        <v/>
      </c>
      <c r="H17" s="94" t="e">
        <f t="shared" si="1"/>
        <v>#VALUE!</v>
      </c>
      <c r="I17" s="89"/>
      <c r="J17" s="90"/>
      <c r="K17" s="18"/>
    </row>
    <row r="18" spans="2:11" x14ac:dyDescent="0.2">
      <c r="B18" s="84">
        <f t="shared" si="0"/>
        <v>1900</v>
      </c>
      <c r="C18" s="91"/>
      <c r="D18" s="92"/>
      <c r="E18" s="78"/>
      <c r="F18" s="88"/>
      <c r="G18" s="95" t="str">
        <f>IFERROR(D18+VLOOKUP(E18,'1 Tabela de Manutenções'!$C$5:$D$55,2,FALSE),"")</f>
        <v/>
      </c>
      <c r="H18" s="94" t="e">
        <f t="shared" si="1"/>
        <v>#VALUE!</v>
      </c>
      <c r="I18" s="89"/>
      <c r="J18" s="90"/>
      <c r="K18" s="18"/>
    </row>
    <row r="19" spans="2:11" x14ac:dyDescent="0.2">
      <c r="B19" s="84">
        <f t="shared" si="0"/>
        <v>1900</v>
      </c>
      <c r="C19" s="91"/>
      <c r="D19" s="92"/>
      <c r="E19" s="78"/>
      <c r="F19" s="88"/>
      <c r="G19" s="95" t="str">
        <f>IFERROR(D19+VLOOKUP(E19,'1 Tabela de Manutenções'!$C$5:$D$55,2,FALSE),"")</f>
        <v/>
      </c>
      <c r="H19" s="94" t="e">
        <f t="shared" si="1"/>
        <v>#VALUE!</v>
      </c>
      <c r="I19" s="89"/>
      <c r="J19" s="90"/>
      <c r="K19" s="18"/>
    </row>
    <row r="20" spans="2:11" x14ac:dyDescent="0.2">
      <c r="B20" s="84">
        <f t="shared" si="0"/>
        <v>1900</v>
      </c>
      <c r="C20" s="91"/>
      <c r="D20" s="92"/>
      <c r="E20" s="78"/>
      <c r="F20" s="88"/>
      <c r="G20" s="95" t="str">
        <f>IFERROR(D20+VLOOKUP(E20,'1 Tabela de Manutenções'!$C$5:$D$55,2,FALSE),"")</f>
        <v/>
      </c>
      <c r="H20" s="94" t="e">
        <f t="shared" si="1"/>
        <v>#VALUE!</v>
      </c>
      <c r="I20" s="89"/>
      <c r="J20" s="90"/>
      <c r="K20" s="18"/>
    </row>
    <row r="21" spans="2:11" x14ac:dyDescent="0.2">
      <c r="B21" s="84">
        <f t="shared" si="0"/>
        <v>1900</v>
      </c>
      <c r="C21" s="91"/>
      <c r="D21" s="92"/>
      <c r="E21" s="78"/>
      <c r="F21" s="88"/>
      <c r="G21" s="95" t="str">
        <f>IFERROR(D21+VLOOKUP(E21,'1 Tabela de Manutenções'!$C$5:$D$55,2,FALSE),"")</f>
        <v/>
      </c>
      <c r="H21" s="94" t="e">
        <f t="shared" si="1"/>
        <v>#VALUE!</v>
      </c>
      <c r="I21" s="89"/>
      <c r="J21" s="90"/>
      <c r="K21" s="18"/>
    </row>
    <row r="22" spans="2:11" x14ac:dyDescent="0.2">
      <c r="B22" s="84"/>
      <c r="C22" s="91"/>
      <c r="D22" s="92"/>
      <c r="E22" s="78"/>
      <c r="F22" s="88"/>
      <c r="G22" s="95" t="str">
        <f>IFERROR(D22+VLOOKUP(E22,'1 Tabela de Manutenções'!$C$5:$D$55,2,FALSE),"")</f>
        <v/>
      </c>
      <c r="H22" s="94" t="e">
        <f t="shared" si="1"/>
        <v>#VALUE!</v>
      </c>
      <c r="I22" s="89"/>
      <c r="J22" s="90"/>
      <c r="K22" s="18"/>
    </row>
    <row r="23" spans="2:11" x14ac:dyDescent="0.2">
      <c r="B23" s="84"/>
      <c r="C23" s="91"/>
      <c r="D23" s="92"/>
      <c r="E23" s="78"/>
      <c r="F23" s="88"/>
      <c r="G23" s="95" t="str">
        <f>IFERROR(D23+VLOOKUP(E23,'1 Tabela de Manutenções'!$C$5:$D$55,2,FALSE),"")</f>
        <v/>
      </c>
      <c r="H23" s="94" t="e">
        <f t="shared" si="1"/>
        <v>#VALUE!</v>
      </c>
      <c r="I23" s="89"/>
      <c r="J23" s="90"/>
      <c r="K23" s="18"/>
    </row>
    <row r="24" spans="2:11" x14ac:dyDescent="0.2">
      <c r="B24" s="84"/>
      <c r="C24" s="91"/>
      <c r="D24" s="92"/>
      <c r="E24" s="78"/>
      <c r="F24" s="88"/>
      <c r="G24" s="95" t="str">
        <f>IFERROR(D24+VLOOKUP(E24,'1 Tabela de Manutenções'!$C$5:$D$55,2,FALSE),"")</f>
        <v/>
      </c>
      <c r="H24" s="94" t="e">
        <f t="shared" si="1"/>
        <v>#VALUE!</v>
      </c>
      <c r="I24" s="89"/>
      <c r="J24" s="90"/>
      <c r="K24" s="18"/>
    </row>
    <row r="25" spans="2:11" x14ac:dyDescent="0.2">
      <c r="B25" s="84"/>
      <c r="C25" s="91"/>
      <c r="D25" s="92"/>
      <c r="E25" s="78"/>
      <c r="F25" s="88"/>
      <c r="G25" s="95" t="str">
        <f>IFERROR(D25+VLOOKUP(E25,'1 Tabela de Manutenções'!$C$5:$D$55,2,FALSE),"")</f>
        <v/>
      </c>
      <c r="H25" s="94" t="e">
        <f t="shared" si="1"/>
        <v>#VALUE!</v>
      </c>
      <c r="I25" s="89"/>
      <c r="J25" s="90"/>
      <c r="K25" s="18"/>
    </row>
    <row r="26" spans="2:11" x14ac:dyDescent="0.2">
      <c r="B26" s="84"/>
      <c r="C26" s="91"/>
      <c r="D26" s="92"/>
      <c r="E26" s="78"/>
      <c r="F26" s="88"/>
      <c r="G26" s="95" t="str">
        <f>IFERROR(D26+VLOOKUP(E26,'1 Tabela de Manutenções'!$C$5:$D$55,2,FALSE),"")</f>
        <v/>
      </c>
      <c r="H26" s="94" t="e">
        <f t="shared" si="1"/>
        <v>#VALUE!</v>
      </c>
      <c r="I26" s="89"/>
      <c r="J26" s="90"/>
      <c r="K26" s="18"/>
    </row>
    <row r="27" spans="2:11" x14ac:dyDescent="0.2">
      <c r="B27" s="84"/>
      <c r="C27" s="91"/>
      <c r="D27" s="92"/>
      <c r="E27" s="78"/>
      <c r="F27" s="88"/>
      <c r="G27" s="95" t="str">
        <f>IFERROR(D27+VLOOKUP(E27,'1 Tabela de Manutenções'!$C$5:$D$55,2,FALSE),"")</f>
        <v/>
      </c>
      <c r="H27" s="94" t="e">
        <f t="shared" si="1"/>
        <v>#VALUE!</v>
      </c>
      <c r="I27" s="89"/>
      <c r="J27" s="90"/>
      <c r="K27" s="18"/>
    </row>
    <row r="28" spans="2:11" x14ac:dyDescent="0.2">
      <c r="B28" s="84"/>
      <c r="C28" s="91"/>
      <c r="D28" s="92"/>
      <c r="E28" s="78"/>
      <c r="F28" s="88"/>
      <c r="G28" s="95" t="str">
        <f>IFERROR(D28+VLOOKUP(E28,'1 Tabela de Manutenções'!$C$5:$D$55,2,FALSE),"")</f>
        <v/>
      </c>
      <c r="H28" s="94" t="e">
        <f t="shared" si="1"/>
        <v>#VALUE!</v>
      </c>
      <c r="I28" s="89"/>
      <c r="J28" s="90"/>
      <c r="K28" s="18"/>
    </row>
    <row r="29" spans="2:11" x14ac:dyDescent="0.2">
      <c r="B29" s="84"/>
      <c r="C29" s="91"/>
      <c r="D29" s="92"/>
      <c r="E29" s="78"/>
      <c r="F29" s="88"/>
      <c r="G29" s="95" t="str">
        <f>IFERROR(D29+VLOOKUP(E29,'1 Tabela de Manutenções'!$C$5:$D$55,2,FALSE),"")</f>
        <v/>
      </c>
      <c r="H29" s="94" t="e">
        <f t="shared" si="1"/>
        <v>#VALUE!</v>
      </c>
      <c r="I29" s="89"/>
      <c r="J29" s="90"/>
      <c r="K29" s="18"/>
    </row>
    <row r="30" spans="2:11" x14ac:dyDescent="0.2">
      <c r="B30" s="84"/>
      <c r="C30" s="91"/>
      <c r="D30" s="92"/>
      <c r="E30" s="78"/>
      <c r="F30" s="88"/>
      <c r="G30" s="95" t="str">
        <f>IFERROR(D30+VLOOKUP(E30,'1 Tabela de Manutenções'!$C$5:$D$55,2,FALSE),"")</f>
        <v/>
      </c>
      <c r="H30" s="94" t="e">
        <f t="shared" si="1"/>
        <v>#VALUE!</v>
      </c>
      <c r="I30" s="89"/>
      <c r="J30" s="90"/>
      <c r="K30" s="18"/>
    </row>
    <row r="31" spans="2:11" x14ac:dyDescent="0.2">
      <c r="B31" s="84"/>
      <c r="C31" s="91"/>
      <c r="D31" s="92"/>
      <c r="E31" s="78"/>
      <c r="F31" s="88"/>
      <c r="G31" s="95" t="str">
        <f>IFERROR(D31+VLOOKUP(E31,'1 Tabela de Manutenções'!$C$5:$D$55,2,FALSE),"")</f>
        <v/>
      </c>
      <c r="H31" s="94" t="e">
        <f t="shared" si="1"/>
        <v>#VALUE!</v>
      </c>
      <c r="I31" s="89"/>
      <c r="J31" s="90"/>
      <c r="K31" s="18"/>
    </row>
    <row r="32" spans="2:11" x14ac:dyDescent="0.2">
      <c r="B32" s="84"/>
      <c r="C32" s="91"/>
      <c r="D32" s="92"/>
      <c r="E32" s="78"/>
      <c r="F32" s="88"/>
      <c r="G32" s="95" t="str">
        <f>IFERROR(D32+VLOOKUP(E32,'1 Tabela de Manutenções'!$C$5:$D$55,2,FALSE),"")</f>
        <v/>
      </c>
      <c r="H32" s="94" t="e">
        <f t="shared" si="1"/>
        <v>#VALUE!</v>
      </c>
      <c r="I32" s="89"/>
      <c r="J32" s="90"/>
      <c r="K32" s="18"/>
    </row>
    <row r="33" spans="2:11" x14ac:dyDescent="0.2">
      <c r="B33" s="84"/>
      <c r="C33" s="91"/>
      <c r="D33" s="92"/>
      <c r="E33" s="78"/>
      <c r="F33" s="88"/>
      <c r="G33" s="95" t="str">
        <f>IFERROR(D33+VLOOKUP(E33,'1 Tabela de Manutenções'!$C$5:$D$55,2,FALSE),"")</f>
        <v/>
      </c>
      <c r="H33" s="94" t="e">
        <f t="shared" si="1"/>
        <v>#VALUE!</v>
      </c>
      <c r="I33" s="89"/>
      <c r="J33" s="90"/>
      <c r="K33" s="18"/>
    </row>
    <row r="34" spans="2:11" x14ac:dyDescent="0.2">
      <c r="B34" s="84"/>
      <c r="C34" s="91"/>
      <c r="D34" s="92"/>
      <c r="E34" s="78"/>
      <c r="F34" s="88"/>
      <c r="G34" s="95" t="str">
        <f>IFERROR(D34+VLOOKUP(E34,'1 Tabela de Manutenções'!$C$5:$D$55,2,FALSE),"")</f>
        <v/>
      </c>
      <c r="H34" s="94" t="e">
        <f t="shared" si="1"/>
        <v>#VALUE!</v>
      </c>
      <c r="I34" s="89"/>
      <c r="J34" s="90"/>
      <c r="K34" s="18"/>
    </row>
    <row r="35" spans="2:11" x14ac:dyDescent="0.2">
      <c r="B35" s="84"/>
      <c r="C35" s="91"/>
      <c r="D35" s="92"/>
      <c r="E35" s="78"/>
      <c r="F35" s="88"/>
      <c r="G35" s="95" t="str">
        <f>IFERROR(D35+VLOOKUP(E35,'1 Tabela de Manutenções'!$C$5:$D$55,2,FALSE),"")</f>
        <v/>
      </c>
      <c r="H35" s="94" t="e">
        <f t="shared" si="1"/>
        <v>#VALUE!</v>
      </c>
      <c r="I35" s="89"/>
      <c r="J35" s="90"/>
      <c r="K35" s="18"/>
    </row>
    <row r="36" spans="2:11" x14ac:dyDescent="0.2">
      <c r="B36" s="84"/>
      <c r="C36" s="91"/>
      <c r="D36" s="92"/>
      <c r="E36" s="78"/>
      <c r="F36" s="88"/>
      <c r="G36" s="95" t="str">
        <f>IFERROR(D36+VLOOKUP(E36,'1 Tabela de Manutenções'!$C$5:$D$55,2,FALSE),"")</f>
        <v/>
      </c>
      <c r="H36" s="94" t="e">
        <f t="shared" si="1"/>
        <v>#VALUE!</v>
      </c>
      <c r="I36" s="89"/>
      <c r="J36" s="90"/>
      <c r="K36" s="18"/>
    </row>
    <row r="37" spans="2:11" x14ac:dyDescent="0.2">
      <c r="B37" s="84"/>
      <c r="C37" s="91"/>
      <c r="D37" s="92"/>
      <c r="E37" s="78"/>
      <c r="F37" s="88"/>
      <c r="G37" s="95" t="str">
        <f>IFERROR(D37+VLOOKUP(E37,'1 Tabela de Manutenções'!$C$5:$D$55,2,FALSE),"")</f>
        <v/>
      </c>
      <c r="H37" s="94" t="e">
        <f t="shared" si="1"/>
        <v>#VALUE!</v>
      </c>
      <c r="I37" s="89"/>
      <c r="J37" s="90"/>
      <c r="K37" s="18"/>
    </row>
    <row r="38" spans="2:11" x14ac:dyDescent="0.2">
      <c r="B38" s="84"/>
      <c r="C38" s="91"/>
      <c r="D38" s="92"/>
      <c r="E38" s="78"/>
      <c r="F38" s="88"/>
      <c r="G38" s="95" t="str">
        <f>IFERROR(D38+VLOOKUP(E38,'1 Tabela de Manutenções'!$C$5:$D$55,2,FALSE),"")</f>
        <v/>
      </c>
      <c r="H38" s="94" t="e">
        <f t="shared" si="1"/>
        <v>#VALUE!</v>
      </c>
      <c r="I38" s="89"/>
      <c r="J38" s="90"/>
      <c r="K38" s="18"/>
    </row>
    <row r="39" spans="2:11" x14ac:dyDescent="0.2">
      <c r="B39" s="84"/>
      <c r="C39" s="91"/>
      <c r="D39" s="92"/>
      <c r="E39" s="78"/>
      <c r="F39" s="88"/>
      <c r="G39" s="95" t="str">
        <f>IFERROR(D39+VLOOKUP(E39,'1 Tabela de Manutenções'!$C$5:$D$55,2,FALSE),"")</f>
        <v/>
      </c>
      <c r="H39" s="94" t="e">
        <f t="shared" si="1"/>
        <v>#VALUE!</v>
      </c>
      <c r="I39" s="89"/>
      <c r="J39" s="90"/>
      <c r="K39" s="18"/>
    </row>
    <row r="40" spans="2:11" x14ac:dyDescent="0.2">
      <c r="B40" s="84"/>
      <c r="C40" s="91"/>
      <c r="D40" s="92"/>
      <c r="E40" s="78"/>
      <c r="F40" s="88"/>
      <c r="G40" s="95" t="str">
        <f>IFERROR(D40+VLOOKUP(E40,'1 Tabela de Manutenções'!$C$5:$D$55,2,FALSE),"")</f>
        <v/>
      </c>
      <c r="H40" s="94" t="e">
        <f t="shared" si="1"/>
        <v>#VALUE!</v>
      </c>
      <c r="I40" s="89"/>
      <c r="J40" s="90"/>
      <c r="K40" s="18"/>
    </row>
    <row r="41" spans="2:11" x14ac:dyDescent="0.2">
      <c r="B41" s="84"/>
      <c r="C41" s="91"/>
      <c r="D41" s="92"/>
      <c r="E41" s="78"/>
      <c r="F41" s="88"/>
      <c r="G41" s="95" t="str">
        <f>IFERROR(D41+VLOOKUP(E41,'1 Tabela de Manutenções'!$C$5:$D$55,2,FALSE),"")</f>
        <v/>
      </c>
      <c r="H41" s="94" t="e">
        <f t="shared" si="1"/>
        <v>#VALUE!</v>
      </c>
      <c r="I41" s="89"/>
      <c r="J41" s="90"/>
      <c r="K41" s="18"/>
    </row>
    <row r="42" spans="2:11" x14ac:dyDescent="0.2">
      <c r="B42" s="84"/>
      <c r="C42" s="91"/>
      <c r="D42" s="92"/>
      <c r="E42" s="78"/>
      <c r="F42" s="88"/>
      <c r="G42" s="95" t="str">
        <f>IFERROR(D42+VLOOKUP(E42,'1 Tabela de Manutenções'!$C$5:$D$55,2,FALSE),"")</f>
        <v/>
      </c>
      <c r="H42" s="94" t="e">
        <f t="shared" si="1"/>
        <v>#VALUE!</v>
      </c>
      <c r="I42" s="89"/>
      <c r="J42" s="90"/>
      <c r="K42" s="18"/>
    </row>
    <row r="43" spans="2:11" x14ac:dyDescent="0.2">
      <c r="B43" s="84"/>
      <c r="C43" s="91"/>
      <c r="D43" s="92"/>
      <c r="E43" s="78"/>
      <c r="F43" s="88"/>
      <c r="G43" s="95" t="str">
        <f>IFERROR(D43+VLOOKUP(E43,'1 Tabela de Manutenções'!$C$5:$D$55,2,FALSE),"")</f>
        <v/>
      </c>
      <c r="H43" s="94" t="e">
        <f t="shared" si="1"/>
        <v>#VALUE!</v>
      </c>
      <c r="I43" s="89"/>
      <c r="J43" s="90"/>
      <c r="K43" s="18"/>
    </row>
    <row r="44" spans="2:11" x14ac:dyDescent="0.2">
      <c r="B44" s="84"/>
      <c r="C44" s="91"/>
      <c r="D44" s="92"/>
      <c r="E44" s="78"/>
      <c r="F44" s="88"/>
      <c r="G44" s="95" t="str">
        <f>IFERROR(D44+VLOOKUP(E44,'1 Tabela de Manutenções'!$C$5:$D$55,2,FALSE),"")</f>
        <v/>
      </c>
      <c r="H44" s="94" t="e">
        <f t="shared" si="1"/>
        <v>#VALUE!</v>
      </c>
      <c r="I44" s="89"/>
      <c r="J44" s="90"/>
      <c r="K44" s="18"/>
    </row>
    <row r="45" spans="2:11" x14ac:dyDescent="0.2">
      <c r="B45" s="84"/>
      <c r="C45" s="91"/>
      <c r="D45" s="92"/>
      <c r="E45" s="78"/>
      <c r="F45" s="88"/>
      <c r="G45" s="95" t="str">
        <f>IFERROR(D45+VLOOKUP(E45,'1 Tabela de Manutenções'!$C$5:$D$55,2,FALSE),"")</f>
        <v/>
      </c>
      <c r="H45" s="94" t="e">
        <f t="shared" si="1"/>
        <v>#VALUE!</v>
      </c>
      <c r="I45" s="89"/>
      <c r="J45" s="90"/>
      <c r="K45" s="18"/>
    </row>
    <row r="46" spans="2:11" x14ac:dyDescent="0.2">
      <c r="B46" s="84"/>
      <c r="C46" s="91"/>
      <c r="D46" s="92"/>
      <c r="E46" s="78"/>
      <c r="F46" s="88"/>
      <c r="G46" s="95" t="str">
        <f>IFERROR(D46+VLOOKUP(E46,'1 Tabela de Manutenções'!$C$5:$D$55,2,FALSE),"")</f>
        <v/>
      </c>
      <c r="H46" s="94" t="e">
        <f t="shared" si="1"/>
        <v>#VALUE!</v>
      </c>
      <c r="I46" s="89"/>
      <c r="J46" s="90"/>
      <c r="K46" s="18"/>
    </row>
    <row r="47" spans="2:11" x14ac:dyDescent="0.2">
      <c r="B47" s="84"/>
      <c r="C47" s="91"/>
      <c r="D47" s="92"/>
      <c r="E47" s="78"/>
      <c r="F47" s="88"/>
      <c r="G47" s="95" t="str">
        <f>IFERROR(D47+VLOOKUP(E47,'1 Tabela de Manutenções'!$C$5:$D$55,2,FALSE),"")</f>
        <v/>
      </c>
      <c r="H47" s="94" t="e">
        <f t="shared" si="1"/>
        <v>#VALUE!</v>
      </c>
      <c r="I47" s="89"/>
      <c r="J47" s="90"/>
      <c r="K47" s="18"/>
    </row>
    <row r="48" spans="2:11" x14ac:dyDescent="0.2">
      <c r="B48" s="84"/>
      <c r="C48" s="91"/>
      <c r="D48" s="92"/>
      <c r="E48" s="78"/>
      <c r="F48" s="88"/>
      <c r="G48" s="95" t="str">
        <f>IFERROR(D48+VLOOKUP(E48,'1 Tabela de Manutenções'!$C$5:$D$55,2,FALSE),"")</f>
        <v/>
      </c>
      <c r="H48" s="94" t="e">
        <f t="shared" si="1"/>
        <v>#VALUE!</v>
      </c>
      <c r="I48" s="89"/>
      <c r="J48" s="90"/>
      <c r="K48" s="18"/>
    </row>
    <row r="49" spans="2:11" x14ac:dyDescent="0.2">
      <c r="B49" s="84"/>
      <c r="C49" s="91"/>
      <c r="D49" s="92"/>
      <c r="E49" s="78"/>
      <c r="F49" s="88"/>
      <c r="G49" s="95" t="str">
        <f>IFERROR(D49+VLOOKUP(E49,'1 Tabela de Manutenções'!$C$5:$D$55,2,FALSE),"")</f>
        <v/>
      </c>
      <c r="H49" s="94" t="e">
        <f t="shared" si="1"/>
        <v>#VALUE!</v>
      </c>
      <c r="I49" s="89"/>
      <c r="J49" s="90"/>
      <c r="K49" s="18"/>
    </row>
    <row r="50" spans="2:11" x14ac:dyDescent="0.2">
      <c r="B50" s="84"/>
      <c r="C50" s="91"/>
      <c r="D50" s="92"/>
      <c r="E50" s="78"/>
      <c r="F50" s="88"/>
      <c r="G50" s="95" t="str">
        <f>IFERROR(D50+VLOOKUP(E50,'1 Tabela de Manutenções'!$C$5:$D$55,2,FALSE),"")</f>
        <v/>
      </c>
      <c r="H50" s="94" t="e">
        <f t="shared" si="1"/>
        <v>#VALUE!</v>
      </c>
      <c r="I50" s="89"/>
      <c r="J50" s="90"/>
      <c r="K50" s="18"/>
    </row>
    <row r="51" spans="2:11" x14ac:dyDescent="0.2">
      <c r="B51" s="84"/>
      <c r="C51" s="91"/>
      <c r="D51" s="92"/>
      <c r="E51" s="78"/>
      <c r="F51" s="88"/>
      <c r="G51" s="95" t="str">
        <f>IFERROR(D51+VLOOKUP(E51,'1 Tabela de Manutenções'!$C$5:$D$55,2,FALSE),"")</f>
        <v/>
      </c>
      <c r="H51" s="94" t="e">
        <f t="shared" si="1"/>
        <v>#VALUE!</v>
      </c>
      <c r="I51" s="89"/>
      <c r="J51" s="90"/>
      <c r="K51" s="18"/>
    </row>
    <row r="52" spans="2:11" x14ac:dyDescent="0.2">
      <c r="B52" s="84"/>
      <c r="C52" s="91"/>
      <c r="D52" s="92"/>
      <c r="E52" s="78"/>
      <c r="F52" s="88"/>
      <c r="G52" s="95" t="str">
        <f>IFERROR(D52+VLOOKUP(E52,'1 Tabela de Manutenções'!$C$5:$D$55,2,FALSE),"")</f>
        <v/>
      </c>
      <c r="H52" s="94" t="e">
        <f t="shared" si="1"/>
        <v>#VALUE!</v>
      </c>
      <c r="I52" s="89"/>
      <c r="J52" s="90"/>
      <c r="K52" s="18"/>
    </row>
    <row r="53" spans="2:11" x14ac:dyDescent="0.2">
      <c r="B53" s="84"/>
      <c r="C53" s="91"/>
      <c r="D53" s="92"/>
      <c r="E53" s="78"/>
      <c r="F53" s="88"/>
      <c r="G53" s="95" t="str">
        <f>IFERROR(D53+VLOOKUP(E53,'1 Tabela de Manutenções'!$C$5:$D$55,2,FALSE),"")</f>
        <v/>
      </c>
      <c r="H53" s="94" t="e">
        <f t="shared" si="1"/>
        <v>#VALUE!</v>
      </c>
      <c r="I53" s="89"/>
      <c r="J53" s="90"/>
      <c r="K53" s="18"/>
    </row>
    <row r="54" spans="2:11" x14ac:dyDescent="0.2">
      <c r="B54" s="84"/>
      <c r="C54" s="91"/>
      <c r="D54" s="92"/>
      <c r="E54" s="78"/>
      <c r="F54" s="88"/>
      <c r="G54" s="95" t="str">
        <f>IFERROR(D54+VLOOKUP(E54,'1 Tabela de Manutenções'!$C$5:$D$55,2,FALSE),"")</f>
        <v/>
      </c>
      <c r="H54" s="94" t="e">
        <f t="shared" si="1"/>
        <v>#VALUE!</v>
      </c>
      <c r="I54" s="89"/>
      <c r="J54" s="90"/>
      <c r="K54" s="18"/>
    </row>
    <row r="55" spans="2:11" x14ac:dyDescent="0.2">
      <c r="B55" s="84"/>
      <c r="C55" s="91"/>
      <c r="D55" s="92"/>
      <c r="E55" s="78"/>
      <c r="F55" s="88"/>
      <c r="G55" s="95" t="str">
        <f>IFERROR(D55+VLOOKUP(E55,'1 Tabela de Manutenções'!$C$5:$D$55,2,FALSE),"")</f>
        <v/>
      </c>
      <c r="H55" s="94" t="e">
        <f t="shared" si="1"/>
        <v>#VALUE!</v>
      </c>
      <c r="I55" s="89"/>
      <c r="J55" s="90"/>
      <c r="K55" s="18"/>
    </row>
    <row r="56" spans="2:11" x14ac:dyDescent="0.2">
      <c r="B56" s="84"/>
      <c r="C56" s="91"/>
      <c r="D56" s="92"/>
      <c r="E56" s="78"/>
      <c r="F56" s="88"/>
      <c r="G56" s="95" t="str">
        <f>IFERROR(D56+VLOOKUP(E56,'1 Tabela de Manutenções'!$C$5:$D$55,2,FALSE),"")</f>
        <v/>
      </c>
      <c r="H56" s="94" t="e">
        <f t="shared" si="1"/>
        <v>#VALUE!</v>
      </c>
      <c r="I56" s="89"/>
      <c r="J56" s="90"/>
      <c r="K56" s="18"/>
    </row>
    <row r="57" spans="2:11" x14ac:dyDescent="0.2">
      <c r="B57" s="84"/>
      <c r="C57" s="91"/>
      <c r="D57" s="92"/>
      <c r="E57" s="78"/>
      <c r="F57" s="88"/>
      <c r="G57" s="95" t="str">
        <f>IFERROR(D57+VLOOKUP(E57,'1 Tabela de Manutenções'!$C$5:$D$55,2,FALSE),"")</f>
        <v/>
      </c>
      <c r="H57" s="94" t="e">
        <f t="shared" si="1"/>
        <v>#VALUE!</v>
      </c>
      <c r="I57" s="89"/>
      <c r="J57" s="90"/>
      <c r="K57" s="18"/>
    </row>
    <row r="58" spans="2:11" x14ac:dyDescent="0.2">
      <c r="B58" s="84"/>
      <c r="C58" s="91"/>
      <c r="D58" s="92"/>
      <c r="E58" s="78"/>
      <c r="F58" s="88"/>
      <c r="G58" s="95" t="str">
        <f>IFERROR(D58+VLOOKUP(E58,'1 Tabela de Manutenções'!$C$5:$D$55,2,FALSE),"")</f>
        <v/>
      </c>
      <c r="H58" s="94" t="e">
        <f t="shared" si="1"/>
        <v>#VALUE!</v>
      </c>
      <c r="I58" s="89"/>
      <c r="J58" s="90"/>
      <c r="K58" s="18"/>
    </row>
    <row r="59" spans="2:11" x14ac:dyDescent="0.2">
      <c r="B59" s="84"/>
      <c r="C59" s="91"/>
      <c r="D59" s="92"/>
      <c r="E59" s="78"/>
      <c r="F59" s="88"/>
      <c r="G59" s="95" t="str">
        <f>IFERROR(D59+VLOOKUP(E59,'1 Tabela de Manutenções'!$C$5:$D$55,2,FALSE),"")</f>
        <v/>
      </c>
      <c r="H59" s="94" t="e">
        <f t="shared" si="1"/>
        <v>#VALUE!</v>
      </c>
      <c r="I59" s="89"/>
      <c r="J59" s="90"/>
      <c r="K59" s="18"/>
    </row>
    <row r="60" spans="2:11" x14ac:dyDescent="0.2">
      <c r="B60" s="84"/>
      <c r="C60" s="91"/>
      <c r="D60" s="92"/>
      <c r="E60" s="78"/>
      <c r="F60" s="88"/>
      <c r="G60" s="95" t="str">
        <f>IFERROR(D60+VLOOKUP(E60,'1 Tabela de Manutenções'!$C$5:$D$55,2,FALSE),"")</f>
        <v/>
      </c>
      <c r="H60" s="94" t="e">
        <f t="shared" si="1"/>
        <v>#VALUE!</v>
      </c>
      <c r="I60" s="89"/>
      <c r="J60" s="90"/>
      <c r="K60" s="18"/>
    </row>
    <row r="61" spans="2:11" x14ac:dyDescent="0.2">
      <c r="B61" s="84"/>
      <c r="C61" s="91"/>
      <c r="D61" s="92"/>
      <c r="E61" s="78"/>
      <c r="F61" s="88"/>
      <c r="G61" s="95" t="str">
        <f>IFERROR(D61+VLOOKUP(E61,'1 Tabela de Manutenções'!$C$5:$D$55,2,FALSE),"")</f>
        <v/>
      </c>
      <c r="H61" s="94" t="e">
        <f t="shared" si="1"/>
        <v>#VALUE!</v>
      </c>
      <c r="I61" s="89"/>
      <c r="J61" s="90"/>
      <c r="K61" s="18"/>
    </row>
    <row r="62" spans="2:11" x14ac:dyDescent="0.2">
      <c r="B62" s="84"/>
      <c r="C62" s="91"/>
      <c r="D62" s="92"/>
      <c r="E62" s="78"/>
      <c r="F62" s="88"/>
      <c r="G62" s="95" t="str">
        <f>IFERROR(D62+VLOOKUP(E62,'1 Tabela de Manutenções'!$C$5:$D$55,2,FALSE),"")</f>
        <v/>
      </c>
      <c r="H62" s="94" t="e">
        <f t="shared" si="1"/>
        <v>#VALUE!</v>
      </c>
      <c r="I62" s="89"/>
      <c r="J62" s="90"/>
      <c r="K62" s="18"/>
    </row>
    <row r="63" spans="2:11" x14ac:dyDescent="0.2">
      <c r="B63" s="84"/>
      <c r="C63" s="91"/>
      <c r="D63" s="92"/>
      <c r="E63" s="78"/>
      <c r="F63" s="88"/>
      <c r="G63" s="95" t="str">
        <f>IFERROR(D63+VLOOKUP(E63,'1 Tabela de Manutenções'!$C$5:$D$55,2,FALSE),"")</f>
        <v/>
      </c>
      <c r="H63" s="94" t="e">
        <f t="shared" si="1"/>
        <v>#VALUE!</v>
      </c>
      <c r="I63" s="89"/>
      <c r="J63" s="90"/>
      <c r="K63" s="18"/>
    </row>
    <row r="64" spans="2:11" x14ac:dyDescent="0.2">
      <c r="B64" s="84"/>
      <c r="C64" s="91"/>
      <c r="D64" s="92"/>
      <c r="E64" s="78"/>
      <c r="F64" s="88"/>
      <c r="G64" s="95" t="str">
        <f>IFERROR(D64+VLOOKUP(E64,'1 Tabela de Manutenções'!$C$5:$D$55,2,FALSE),"")</f>
        <v/>
      </c>
      <c r="H64" s="94" t="e">
        <f t="shared" si="1"/>
        <v>#VALUE!</v>
      </c>
      <c r="I64" s="89"/>
      <c r="J64" s="90"/>
      <c r="K64" s="18"/>
    </row>
    <row r="65" spans="2:11" x14ac:dyDescent="0.2">
      <c r="B65" s="84"/>
      <c r="C65" s="91"/>
      <c r="D65" s="92"/>
      <c r="E65" s="78"/>
      <c r="F65" s="88"/>
      <c r="G65" s="95" t="str">
        <f>IFERROR(D65+VLOOKUP(E65,'1 Tabela de Manutenções'!$C$5:$D$55,2,FALSE),"")</f>
        <v/>
      </c>
      <c r="H65" s="94" t="e">
        <f t="shared" si="1"/>
        <v>#VALUE!</v>
      </c>
      <c r="I65" s="89"/>
      <c r="J65" s="90"/>
      <c r="K65" s="18"/>
    </row>
    <row r="66" spans="2:11" x14ac:dyDescent="0.2">
      <c r="B66" s="84"/>
      <c r="C66" s="91"/>
      <c r="D66" s="92"/>
      <c r="E66" s="78"/>
      <c r="F66" s="88"/>
      <c r="G66" s="95" t="str">
        <f>IFERROR(D66+VLOOKUP(E66,'1 Tabela de Manutenções'!$C$5:$D$55,2,FALSE),"")</f>
        <v/>
      </c>
      <c r="H66" s="94" t="e">
        <f t="shared" si="1"/>
        <v>#VALUE!</v>
      </c>
      <c r="I66" s="89"/>
      <c r="J66" s="90"/>
      <c r="K66" s="18"/>
    </row>
    <row r="67" spans="2:11" x14ac:dyDescent="0.2">
      <c r="B67" s="84"/>
      <c r="C67" s="91"/>
      <c r="D67" s="92"/>
      <c r="E67" s="78"/>
      <c r="F67" s="88"/>
      <c r="G67" s="95" t="str">
        <f>IFERROR(D67+VLOOKUP(E67,'1 Tabela de Manutenções'!$C$5:$D$55,2,FALSE),"")</f>
        <v/>
      </c>
      <c r="H67" s="94" t="e">
        <f t="shared" si="1"/>
        <v>#VALUE!</v>
      </c>
      <c r="I67" s="89"/>
      <c r="J67" s="90"/>
      <c r="K67" s="18"/>
    </row>
    <row r="68" spans="2:11" x14ac:dyDescent="0.2">
      <c r="B68" s="84"/>
      <c r="C68" s="91"/>
      <c r="D68" s="92"/>
      <c r="E68" s="78"/>
      <c r="F68" s="88"/>
      <c r="G68" s="95" t="str">
        <f>IFERROR(D68+VLOOKUP(E68,'1 Tabela de Manutenções'!$C$5:$D$55,2,FALSE),"")</f>
        <v/>
      </c>
      <c r="H68" s="94" t="e">
        <f t="shared" si="1"/>
        <v>#VALUE!</v>
      </c>
      <c r="I68" s="89"/>
      <c r="J68" s="90"/>
      <c r="K68" s="18"/>
    </row>
    <row r="69" spans="2:11" x14ac:dyDescent="0.2">
      <c r="B69" s="84"/>
      <c r="C69" s="91"/>
      <c r="D69" s="92"/>
      <c r="E69" s="78"/>
      <c r="F69" s="88"/>
      <c r="G69" s="95" t="str">
        <f>IFERROR(D69+VLOOKUP(E69,'1 Tabela de Manutenções'!$C$5:$D$55,2,FALSE),"")</f>
        <v/>
      </c>
      <c r="H69" s="94" t="e">
        <f t="shared" si="1"/>
        <v>#VALUE!</v>
      </c>
      <c r="I69" s="89"/>
      <c r="J69" s="90"/>
      <c r="K69" s="18"/>
    </row>
    <row r="70" spans="2:11" x14ac:dyDescent="0.2">
      <c r="B70" s="84"/>
      <c r="C70" s="91"/>
      <c r="D70" s="92"/>
      <c r="E70" s="78"/>
      <c r="F70" s="88"/>
      <c r="G70" s="95" t="str">
        <f>IFERROR(D70+VLOOKUP(E70,'1 Tabela de Manutenções'!$C$5:$D$55,2,FALSE),"")</f>
        <v/>
      </c>
      <c r="H70" s="94" t="e">
        <f t="shared" si="1"/>
        <v>#VALUE!</v>
      </c>
      <c r="I70" s="89"/>
      <c r="J70" s="90"/>
      <c r="K70" s="18"/>
    </row>
    <row r="71" spans="2:11" x14ac:dyDescent="0.2">
      <c r="B71" s="84"/>
      <c r="C71" s="91"/>
      <c r="D71" s="92"/>
      <c r="E71" s="78"/>
      <c r="F71" s="88"/>
      <c r="G71" s="95" t="str">
        <f>IFERROR(D71+VLOOKUP(E71,'1 Tabela de Manutenções'!$C$5:$D$55,2,FALSE),"")</f>
        <v/>
      </c>
      <c r="H71" s="94" t="e">
        <f t="shared" si="1"/>
        <v>#VALUE!</v>
      </c>
      <c r="I71" s="89"/>
      <c r="J71" s="90"/>
      <c r="K71" s="18"/>
    </row>
    <row r="72" spans="2:11" x14ac:dyDescent="0.2">
      <c r="B72" s="84"/>
      <c r="C72" s="91"/>
      <c r="D72" s="92"/>
      <c r="E72" s="78"/>
      <c r="F72" s="88"/>
      <c r="G72" s="95" t="str">
        <f>IFERROR(D72+VLOOKUP(E72,'1 Tabela de Manutenções'!$C$5:$D$55,2,FALSE),"")</f>
        <v/>
      </c>
      <c r="H72" s="94" t="e">
        <f t="shared" si="1"/>
        <v>#VALUE!</v>
      </c>
      <c r="I72" s="89"/>
      <c r="J72" s="90"/>
      <c r="K72" s="18"/>
    </row>
    <row r="73" spans="2:11" x14ac:dyDescent="0.2">
      <c r="B73" s="84"/>
      <c r="C73" s="91"/>
      <c r="D73" s="92"/>
      <c r="E73" s="78"/>
      <c r="F73" s="88"/>
      <c r="G73" s="95" t="str">
        <f>IFERROR(D73+VLOOKUP(E73,'1 Tabela de Manutenções'!$C$5:$D$55,2,FALSE),"")</f>
        <v/>
      </c>
      <c r="H73" s="94" t="e">
        <f t="shared" si="1"/>
        <v>#VALUE!</v>
      </c>
      <c r="I73" s="89"/>
      <c r="J73" s="90"/>
      <c r="K73" s="18"/>
    </row>
    <row r="74" spans="2:11" x14ac:dyDescent="0.2">
      <c r="B74" s="84"/>
      <c r="C74" s="91"/>
      <c r="D74" s="92"/>
      <c r="E74" s="78"/>
      <c r="F74" s="88"/>
      <c r="G74" s="95" t="str">
        <f>IFERROR(D74+VLOOKUP(E74,'1 Tabela de Manutenções'!$C$5:$D$55,2,FALSE),"")</f>
        <v/>
      </c>
      <c r="H74" s="94" t="e">
        <f t="shared" ref="H74:H106" si="2">ISNA(VLOOKUP(E74,E75:E86,1,FALSE))*G74</f>
        <v>#VALUE!</v>
      </c>
      <c r="I74" s="89"/>
      <c r="J74" s="90"/>
      <c r="K74" s="18"/>
    </row>
    <row r="75" spans="2:11" x14ac:dyDescent="0.2">
      <c r="B75" s="84"/>
      <c r="C75" s="91"/>
      <c r="D75" s="92"/>
      <c r="E75" s="78"/>
      <c r="F75" s="88"/>
      <c r="G75" s="95" t="str">
        <f>IFERROR(D75+VLOOKUP(E75,'1 Tabela de Manutenções'!$C$5:$D$55,2,FALSE),"")</f>
        <v/>
      </c>
      <c r="H75" s="94" t="e">
        <f t="shared" si="2"/>
        <v>#VALUE!</v>
      </c>
      <c r="I75" s="89"/>
      <c r="J75" s="90"/>
      <c r="K75" s="18"/>
    </row>
    <row r="76" spans="2:11" x14ac:dyDescent="0.2">
      <c r="B76" s="84"/>
      <c r="C76" s="91"/>
      <c r="D76" s="92"/>
      <c r="E76" s="78"/>
      <c r="F76" s="88"/>
      <c r="G76" s="95" t="str">
        <f>IFERROR(D76+VLOOKUP(E76,'1 Tabela de Manutenções'!$C$5:$D$55,2,FALSE),"")</f>
        <v/>
      </c>
      <c r="H76" s="94" t="e">
        <f t="shared" si="2"/>
        <v>#VALUE!</v>
      </c>
      <c r="I76" s="89"/>
      <c r="J76" s="90"/>
      <c r="K76" s="18"/>
    </row>
    <row r="77" spans="2:11" x14ac:dyDescent="0.2">
      <c r="B77" s="84"/>
      <c r="C77" s="91"/>
      <c r="D77" s="92"/>
      <c r="E77" s="78"/>
      <c r="F77" s="88"/>
      <c r="G77" s="95" t="str">
        <f>IFERROR(D77+VLOOKUP(E77,'1 Tabela de Manutenções'!$C$5:$D$55,2,FALSE),"")</f>
        <v/>
      </c>
      <c r="H77" s="94" t="e">
        <f t="shared" si="2"/>
        <v>#VALUE!</v>
      </c>
      <c r="I77" s="89"/>
      <c r="J77" s="90"/>
      <c r="K77" s="18"/>
    </row>
    <row r="78" spans="2:11" x14ac:dyDescent="0.2">
      <c r="B78" s="84"/>
      <c r="C78" s="91"/>
      <c r="D78" s="92"/>
      <c r="E78" s="78"/>
      <c r="F78" s="88"/>
      <c r="G78" s="95" t="str">
        <f>IFERROR(D78+VLOOKUP(E78,'1 Tabela de Manutenções'!$C$5:$D$55,2,FALSE),"")</f>
        <v/>
      </c>
      <c r="H78" s="94" t="e">
        <f t="shared" si="2"/>
        <v>#VALUE!</v>
      </c>
      <c r="I78" s="89"/>
      <c r="J78" s="90"/>
      <c r="K78" s="18"/>
    </row>
    <row r="79" spans="2:11" x14ac:dyDescent="0.2">
      <c r="B79" s="84"/>
      <c r="C79" s="91"/>
      <c r="D79" s="92"/>
      <c r="E79" s="78"/>
      <c r="F79" s="88"/>
      <c r="G79" s="95" t="str">
        <f>IFERROR(D79+VLOOKUP(E79,'1 Tabela de Manutenções'!$C$5:$D$55,2,FALSE),"")</f>
        <v/>
      </c>
      <c r="H79" s="94" t="e">
        <f t="shared" si="2"/>
        <v>#VALUE!</v>
      </c>
      <c r="I79" s="89"/>
      <c r="J79" s="90"/>
      <c r="K79" s="18"/>
    </row>
    <row r="80" spans="2:11" x14ac:dyDescent="0.2">
      <c r="B80" s="84"/>
      <c r="C80" s="91"/>
      <c r="D80" s="92"/>
      <c r="E80" s="78"/>
      <c r="F80" s="88"/>
      <c r="G80" s="95" t="str">
        <f>IFERROR(D80+VLOOKUP(E80,'1 Tabela de Manutenções'!$C$5:$D$55,2,FALSE),"")</f>
        <v/>
      </c>
      <c r="H80" s="94" t="e">
        <f t="shared" si="2"/>
        <v>#VALUE!</v>
      </c>
      <c r="I80" s="89"/>
      <c r="J80" s="90"/>
      <c r="K80" s="18"/>
    </row>
    <row r="81" spans="2:11" x14ac:dyDescent="0.2">
      <c r="B81" s="84"/>
      <c r="C81" s="91"/>
      <c r="D81" s="92"/>
      <c r="E81" s="78"/>
      <c r="F81" s="88"/>
      <c r="G81" s="95" t="str">
        <f>IFERROR(D81+VLOOKUP(E81,'1 Tabela de Manutenções'!$C$5:$D$55,2,FALSE),"")</f>
        <v/>
      </c>
      <c r="H81" s="94" t="e">
        <f t="shared" si="2"/>
        <v>#VALUE!</v>
      </c>
      <c r="I81" s="89"/>
      <c r="J81" s="90"/>
      <c r="K81" s="18"/>
    </row>
    <row r="82" spans="2:11" x14ac:dyDescent="0.2">
      <c r="B82" s="84"/>
      <c r="C82" s="91"/>
      <c r="D82" s="92"/>
      <c r="E82" s="78"/>
      <c r="F82" s="88"/>
      <c r="G82" s="95" t="str">
        <f>IFERROR(D82+VLOOKUP(E82,'1 Tabela de Manutenções'!$C$5:$D$55,2,FALSE),"")</f>
        <v/>
      </c>
      <c r="H82" s="94" t="e">
        <f t="shared" si="2"/>
        <v>#VALUE!</v>
      </c>
      <c r="I82" s="89"/>
      <c r="J82" s="90"/>
      <c r="K82" s="18"/>
    </row>
    <row r="83" spans="2:11" x14ac:dyDescent="0.2">
      <c r="B83" s="84"/>
      <c r="C83" s="91"/>
      <c r="D83" s="92"/>
      <c r="E83" s="78"/>
      <c r="F83" s="88"/>
      <c r="G83" s="95" t="str">
        <f>IFERROR(D83+VLOOKUP(E83,'1 Tabela de Manutenções'!$C$5:$D$55,2,FALSE),"")</f>
        <v/>
      </c>
      <c r="H83" s="94" t="e">
        <f t="shared" si="2"/>
        <v>#VALUE!</v>
      </c>
      <c r="I83" s="89"/>
      <c r="J83" s="90"/>
      <c r="K83" s="18"/>
    </row>
    <row r="84" spans="2:11" x14ac:dyDescent="0.2">
      <c r="B84" s="84"/>
      <c r="C84" s="91"/>
      <c r="D84" s="92"/>
      <c r="E84" s="78"/>
      <c r="F84" s="88"/>
      <c r="G84" s="95" t="str">
        <f>IFERROR(D84+VLOOKUP(E84,'1 Tabela de Manutenções'!$C$5:$D$55,2,FALSE),"")</f>
        <v/>
      </c>
      <c r="H84" s="94" t="e">
        <f t="shared" si="2"/>
        <v>#VALUE!</v>
      </c>
      <c r="I84" s="89"/>
      <c r="J84" s="90"/>
      <c r="K84" s="18"/>
    </row>
    <row r="85" spans="2:11" x14ac:dyDescent="0.2">
      <c r="B85" s="84"/>
      <c r="C85" s="91"/>
      <c r="D85" s="92"/>
      <c r="E85" s="78"/>
      <c r="F85" s="88"/>
      <c r="G85" s="95" t="str">
        <f>IFERROR(D85+VLOOKUP(E85,'1 Tabela de Manutenções'!$C$5:$D$55,2,FALSE),"")</f>
        <v/>
      </c>
      <c r="H85" s="94" t="e">
        <f t="shared" si="2"/>
        <v>#VALUE!</v>
      </c>
      <c r="I85" s="89"/>
      <c r="J85" s="90"/>
      <c r="K85" s="18"/>
    </row>
    <row r="86" spans="2:11" x14ac:dyDescent="0.2">
      <c r="B86" s="84"/>
      <c r="C86" s="91"/>
      <c r="D86" s="92"/>
      <c r="E86" s="78"/>
      <c r="F86" s="88"/>
      <c r="G86" s="95" t="str">
        <f>IFERROR(D86+VLOOKUP(E86,'1 Tabela de Manutenções'!$C$5:$D$55,2,FALSE),"")</f>
        <v/>
      </c>
      <c r="H86" s="94" t="e">
        <f t="shared" si="2"/>
        <v>#VALUE!</v>
      </c>
      <c r="I86" s="89"/>
      <c r="J86" s="90"/>
      <c r="K86" s="18"/>
    </row>
    <row r="87" spans="2:11" x14ac:dyDescent="0.2">
      <c r="B87" s="84"/>
      <c r="C87" s="91"/>
      <c r="D87" s="92"/>
      <c r="E87" s="78"/>
      <c r="F87" s="88"/>
      <c r="G87" s="95" t="str">
        <f>IFERROR(D87+VLOOKUP(E87,'1 Tabela de Manutenções'!$C$5:$D$55,2,FALSE),"")</f>
        <v/>
      </c>
      <c r="H87" s="94" t="e">
        <f t="shared" si="2"/>
        <v>#VALUE!</v>
      </c>
      <c r="I87" s="89"/>
      <c r="J87" s="90"/>
      <c r="K87" s="18"/>
    </row>
    <row r="88" spans="2:11" x14ac:dyDescent="0.2">
      <c r="B88" s="84"/>
      <c r="C88" s="91"/>
      <c r="D88" s="92"/>
      <c r="E88" s="78"/>
      <c r="F88" s="88"/>
      <c r="G88" s="95" t="str">
        <f>IFERROR(D88+VLOOKUP(E88,'1 Tabela de Manutenções'!$C$5:$D$55,2,FALSE),"")</f>
        <v/>
      </c>
      <c r="H88" s="94" t="e">
        <f t="shared" si="2"/>
        <v>#VALUE!</v>
      </c>
      <c r="I88" s="89"/>
      <c r="J88" s="90"/>
      <c r="K88" s="18"/>
    </row>
    <row r="89" spans="2:11" x14ac:dyDescent="0.2">
      <c r="B89" s="84"/>
      <c r="C89" s="91"/>
      <c r="D89" s="92"/>
      <c r="E89" s="78"/>
      <c r="F89" s="88"/>
      <c r="G89" s="95" t="str">
        <f>IFERROR(D89+VLOOKUP(E89,'1 Tabela de Manutenções'!$C$5:$D$55,2,FALSE),"")</f>
        <v/>
      </c>
      <c r="H89" s="94" t="e">
        <f t="shared" si="2"/>
        <v>#VALUE!</v>
      </c>
      <c r="I89" s="89"/>
      <c r="J89" s="90"/>
      <c r="K89" s="18"/>
    </row>
    <row r="90" spans="2:11" x14ac:dyDescent="0.2">
      <c r="B90" s="84"/>
      <c r="C90" s="91"/>
      <c r="D90" s="92"/>
      <c r="E90" s="78"/>
      <c r="F90" s="88"/>
      <c r="G90" s="95" t="str">
        <f>IFERROR(D90+VLOOKUP(E90,'1 Tabela de Manutenções'!$C$5:$D$55,2,FALSE),"")</f>
        <v/>
      </c>
      <c r="H90" s="94" t="e">
        <f t="shared" si="2"/>
        <v>#VALUE!</v>
      </c>
      <c r="I90" s="89"/>
      <c r="J90" s="90"/>
      <c r="K90" s="18"/>
    </row>
    <row r="91" spans="2:11" x14ac:dyDescent="0.2">
      <c r="B91" s="84"/>
      <c r="C91" s="91"/>
      <c r="D91" s="92"/>
      <c r="E91" s="78"/>
      <c r="F91" s="88"/>
      <c r="G91" s="95" t="str">
        <f>IFERROR(D91+VLOOKUP(E91,'1 Tabela de Manutenções'!$C$5:$D$55,2,FALSE),"")</f>
        <v/>
      </c>
      <c r="H91" s="94" t="e">
        <f t="shared" si="2"/>
        <v>#VALUE!</v>
      </c>
      <c r="I91" s="89"/>
      <c r="J91" s="90"/>
      <c r="K91" s="18"/>
    </row>
    <row r="92" spans="2:11" x14ac:dyDescent="0.2">
      <c r="B92" s="84"/>
      <c r="C92" s="91"/>
      <c r="D92" s="92"/>
      <c r="E92" s="78"/>
      <c r="F92" s="88"/>
      <c r="G92" s="95" t="str">
        <f>IFERROR(D92+VLOOKUP(E92,'1 Tabela de Manutenções'!$C$5:$D$55,2,FALSE),"")</f>
        <v/>
      </c>
      <c r="H92" s="94" t="e">
        <f t="shared" si="2"/>
        <v>#VALUE!</v>
      </c>
      <c r="I92" s="89"/>
      <c r="J92" s="90"/>
      <c r="K92" s="18"/>
    </row>
    <row r="93" spans="2:11" x14ac:dyDescent="0.2">
      <c r="B93" s="84"/>
      <c r="C93" s="91"/>
      <c r="D93" s="92"/>
      <c r="E93" s="78"/>
      <c r="F93" s="88"/>
      <c r="G93" s="95" t="str">
        <f>IFERROR(D93+VLOOKUP(E93,'1 Tabela de Manutenções'!$C$5:$D$55,2,FALSE),"")</f>
        <v/>
      </c>
      <c r="H93" s="94" t="e">
        <f t="shared" si="2"/>
        <v>#VALUE!</v>
      </c>
      <c r="I93" s="89"/>
      <c r="J93" s="90"/>
      <c r="K93" s="18"/>
    </row>
    <row r="94" spans="2:11" x14ac:dyDescent="0.2">
      <c r="B94" s="84"/>
      <c r="C94" s="91"/>
      <c r="D94" s="92"/>
      <c r="E94" s="78"/>
      <c r="F94" s="88"/>
      <c r="G94" s="95" t="str">
        <f>IFERROR(D94+VLOOKUP(E94,'1 Tabela de Manutenções'!$C$5:$D$55,2,FALSE),"")</f>
        <v/>
      </c>
      <c r="H94" s="94" t="e">
        <f t="shared" si="2"/>
        <v>#VALUE!</v>
      </c>
      <c r="I94" s="89"/>
      <c r="J94" s="90"/>
      <c r="K94" s="18"/>
    </row>
    <row r="95" spans="2:11" x14ac:dyDescent="0.2">
      <c r="B95" s="84"/>
      <c r="C95" s="91"/>
      <c r="D95" s="92"/>
      <c r="E95" s="78"/>
      <c r="F95" s="88"/>
      <c r="G95" s="95" t="str">
        <f>IFERROR(D95+VLOOKUP(E95,'1 Tabela de Manutenções'!$C$5:$D$55,2,FALSE),"")</f>
        <v/>
      </c>
      <c r="H95" s="94" t="e">
        <f t="shared" si="2"/>
        <v>#VALUE!</v>
      </c>
      <c r="I95" s="89"/>
      <c r="J95" s="90"/>
      <c r="K95" s="18"/>
    </row>
    <row r="96" spans="2:11" x14ac:dyDescent="0.2">
      <c r="B96" s="84"/>
      <c r="C96" s="91"/>
      <c r="D96" s="92"/>
      <c r="E96" s="78"/>
      <c r="F96" s="88"/>
      <c r="G96" s="95" t="str">
        <f>IFERROR(D96+VLOOKUP(E96,'1 Tabela de Manutenções'!$C$5:$D$55,2,FALSE),"")</f>
        <v/>
      </c>
      <c r="H96" s="94" t="e">
        <f t="shared" si="2"/>
        <v>#VALUE!</v>
      </c>
      <c r="I96" s="89"/>
      <c r="J96" s="90"/>
      <c r="K96" s="18"/>
    </row>
    <row r="97" spans="2:11" x14ac:dyDescent="0.2">
      <c r="B97" s="84"/>
      <c r="C97" s="91"/>
      <c r="D97" s="92"/>
      <c r="E97" s="78"/>
      <c r="F97" s="88"/>
      <c r="G97" s="95" t="str">
        <f>IFERROR(D97+VLOOKUP(E97,'1 Tabela de Manutenções'!$C$5:$D$55,2,FALSE),"")</f>
        <v/>
      </c>
      <c r="H97" s="94" t="e">
        <f t="shared" si="2"/>
        <v>#VALUE!</v>
      </c>
      <c r="I97" s="89"/>
      <c r="J97" s="90"/>
      <c r="K97" s="18"/>
    </row>
    <row r="98" spans="2:11" x14ac:dyDescent="0.2">
      <c r="B98" s="84"/>
      <c r="C98" s="91"/>
      <c r="D98" s="92"/>
      <c r="E98" s="78"/>
      <c r="F98" s="88"/>
      <c r="G98" s="95" t="str">
        <f>IFERROR(D98+VLOOKUP(E98,'1 Tabela de Manutenções'!$C$5:$D$55,2,FALSE),"")</f>
        <v/>
      </c>
      <c r="H98" s="94" t="e">
        <f t="shared" si="2"/>
        <v>#VALUE!</v>
      </c>
      <c r="I98" s="89"/>
      <c r="J98" s="90"/>
      <c r="K98" s="18"/>
    </row>
    <row r="99" spans="2:11" x14ac:dyDescent="0.2">
      <c r="B99" s="84"/>
      <c r="C99" s="91"/>
      <c r="D99" s="92"/>
      <c r="E99" s="78"/>
      <c r="F99" s="88"/>
      <c r="G99" s="95" t="str">
        <f>IFERROR(D99+VLOOKUP(E99,'1 Tabela de Manutenções'!$C$5:$D$55,2,FALSE),"")</f>
        <v/>
      </c>
      <c r="H99" s="94" t="e">
        <f t="shared" si="2"/>
        <v>#VALUE!</v>
      </c>
      <c r="I99" s="89"/>
      <c r="J99" s="90"/>
      <c r="K99" s="18"/>
    </row>
    <row r="100" spans="2:11" x14ac:dyDescent="0.2">
      <c r="B100" s="84"/>
      <c r="C100" s="91"/>
      <c r="D100" s="92"/>
      <c r="E100" s="78"/>
      <c r="F100" s="88"/>
      <c r="G100" s="95" t="str">
        <f>IFERROR(D100+VLOOKUP(E100,'1 Tabela de Manutenções'!$C$5:$D$55,2,FALSE),"")</f>
        <v/>
      </c>
      <c r="H100" s="94" t="e">
        <f t="shared" si="2"/>
        <v>#VALUE!</v>
      </c>
      <c r="I100" s="89"/>
      <c r="J100" s="90"/>
      <c r="K100" s="18"/>
    </row>
    <row r="101" spans="2:11" x14ac:dyDescent="0.2">
      <c r="B101" s="84"/>
      <c r="C101" s="91"/>
      <c r="D101" s="92"/>
      <c r="E101" s="78"/>
      <c r="F101" s="88"/>
      <c r="G101" s="95" t="str">
        <f>IFERROR(D101+VLOOKUP(E101,'1 Tabela de Manutenções'!$C$5:$D$55,2,FALSE),"")</f>
        <v/>
      </c>
      <c r="H101" s="94" t="e">
        <f t="shared" si="2"/>
        <v>#VALUE!</v>
      </c>
      <c r="I101" s="89"/>
      <c r="J101" s="90"/>
      <c r="K101" s="18"/>
    </row>
    <row r="102" spans="2:11" x14ac:dyDescent="0.2">
      <c r="B102" s="84"/>
      <c r="C102" s="91"/>
      <c r="D102" s="92"/>
      <c r="E102" s="78"/>
      <c r="F102" s="88"/>
      <c r="G102" s="95" t="str">
        <f>IFERROR(D102+VLOOKUP(E102,'1 Tabela de Manutenções'!$C$5:$D$55,2,FALSE),"")</f>
        <v/>
      </c>
      <c r="H102" s="94" t="e">
        <f t="shared" si="2"/>
        <v>#VALUE!</v>
      </c>
      <c r="I102" s="89"/>
      <c r="J102" s="90"/>
      <c r="K102" s="18"/>
    </row>
    <row r="103" spans="2:11" x14ac:dyDescent="0.2">
      <c r="B103" s="84"/>
      <c r="C103" s="91"/>
      <c r="D103" s="92"/>
      <c r="E103" s="78"/>
      <c r="F103" s="88"/>
      <c r="G103" s="95" t="str">
        <f>IFERROR(D103+VLOOKUP(E103,'1 Tabela de Manutenções'!$C$5:$D$55,2,FALSE),"")</f>
        <v/>
      </c>
      <c r="H103" s="94" t="e">
        <f t="shared" si="2"/>
        <v>#VALUE!</v>
      </c>
      <c r="I103" s="89"/>
      <c r="J103" s="90"/>
      <c r="K103" s="18"/>
    </row>
    <row r="104" spans="2:11" x14ac:dyDescent="0.2">
      <c r="B104" s="84"/>
      <c r="C104" s="91"/>
      <c r="D104" s="92"/>
      <c r="E104" s="78"/>
      <c r="F104" s="88"/>
      <c r="G104" s="95" t="str">
        <f>IFERROR(D104+VLOOKUP(E104,'1 Tabela de Manutenções'!$C$5:$D$55,2,FALSE),"")</f>
        <v/>
      </c>
      <c r="H104" s="94" t="e">
        <f t="shared" si="2"/>
        <v>#VALUE!</v>
      </c>
      <c r="I104" s="89"/>
      <c r="J104" s="90"/>
      <c r="K104" s="18"/>
    </row>
    <row r="105" spans="2:11" x14ac:dyDescent="0.2">
      <c r="B105" s="84"/>
      <c r="C105" s="91"/>
      <c r="D105" s="92"/>
      <c r="E105" s="78"/>
      <c r="F105" s="88"/>
      <c r="G105" s="95" t="str">
        <f>IFERROR(D105+VLOOKUP(E105,'1 Tabela de Manutenções'!$C$5:$D$55,2,FALSE),"")</f>
        <v/>
      </c>
      <c r="H105" s="94" t="e">
        <f t="shared" si="2"/>
        <v>#VALUE!</v>
      </c>
      <c r="I105" s="89"/>
      <c r="J105" s="90"/>
      <c r="K105" s="18"/>
    </row>
    <row r="106" spans="2:11" x14ac:dyDescent="0.2">
      <c r="B106" s="84"/>
      <c r="C106" s="91"/>
      <c r="D106" s="92"/>
      <c r="E106" s="78"/>
      <c r="F106" s="88"/>
      <c r="G106" s="95" t="str">
        <f>IFERROR(D106+VLOOKUP(E106,'1 Tabela de Manutenções'!$C$5:$D$55,2,FALSE),"")</f>
        <v/>
      </c>
      <c r="H106" s="94" t="e">
        <f t="shared" si="2"/>
        <v>#VALUE!</v>
      </c>
      <c r="I106" s="89"/>
      <c r="J106" s="93"/>
      <c r="K106" s="18"/>
    </row>
    <row r="107" spans="2:11" s="4" customFormat="1" ht="26.25" customHeight="1" x14ac:dyDescent="0.2">
      <c r="B107" s="29"/>
      <c r="C107" s="30"/>
      <c r="D107" s="31"/>
      <c r="E107" s="32"/>
      <c r="F107" s="31"/>
      <c r="G107" s="32" t="str">
        <f>IFERROR(D107+VLOOKUP(E107,'1 Tabela de Manutenções'!$C$5:$D$55,2,FALSE),"")</f>
        <v/>
      </c>
      <c r="H107" s="32"/>
      <c r="I107" s="32"/>
      <c r="J107" s="33"/>
      <c r="K107" s="32"/>
    </row>
    <row r="108" spans="2:11" x14ac:dyDescent="0.2">
      <c r="G108" s="3" t="str">
        <f>IFERROR(D108+VLOOKUP(E108,'1 Tabela de Manutenções'!$C$5:$D$55,2,FALSE),"")</f>
        <v/>
      </c>
    </row>
    <row r="109" spans="2:11" x14ac:dyDescent="0.2">
      <c r="G109" s="3" t="str">
        <f>IFERROR(D109+VLOOKUP(E109,'1 Tabela de Manutenções'!$C$5:$D$55,2,FALSE),"")</f>
        <v/>
      </c>
    </row>
    <row r="110" spans="2:11" x14ac:dyDescent="0.2">
      <c r="F110" s="3" t="str">
        <f>IFERROR(D110+VLOOKUP(E110,'1 Tabela de Manutenções'!C106:D156,2,FALSE),"")</f>
        <v/>
      </c>
    </row>
    <row r="111" spans="2:11" x14ac:dyDescent="0.2">
      <c r="F111" s="3" t="str">
        <f>IFERROR(D111+VLOOKUP(E111,'1 Tabela de Manutenções'!C107:D157,2,FALSE),"")</f>
        <v/>
      </c>
    </row>
    <row r="112" spans="2:11" x14ac:dyDescent="0.2">
      <c r="F112" s="3" t="str">
        <f>IFERROR(D112+VLOOKUP(E112,'1 Tabela de Manutenções'!C108:D158,2,FALSE),"")</f>
        <v/>
      </c>
    </row>
    <row r="113" spans="6:6" x14ac:dyDescent="0.2">
      <c r="F113" s="3" t="str">
        <f>IFERROR(D113+VLOOKUP(E113,'1 Tabela de Manutenções'!C109:D159,2,FALSE),"")</f>
        <v/>
      </c>
    </row>
    <row r="114" spans="6:6" x14ac:dyDescent="0.2">
      <c r="F114" s="3" t="str">
        <f>IFERROR(D114+VLOOKUP(E114,'1 Tabela de Manutenções'!C110:D160,2,FALSE),"")</f>
        <v/>
      </c>
    </row>
    <row r="115" spans="6:6" x14ac:dyDescent="0.2">
      <c r="F115" s="3" t="str">
        <f>IFERROR(D115+VLOOKUP(E115,'1 Tabela de Manutenções'!C111:D161,2,FALSE),"")</f>
        <v/>
      </c>
    </row>
    <row r="116" spans="6:6" x14ac:dyDescent="0.2">
      <c r="F116" s="3" t="str">
        <f>IFERROR(D116+VLOOKUP(E116,'1 Tabela de Manutenções'!C112:D162,2,FALSE),"")</f>
        <v/>
      </c>
    </row>
    <row r="117" spans="6:6" x14ac:dyDescent="0.2">
      <c r="F117" s="3" t="str">
        <f>IFERROR(D117+VLOOKUP(E117,'1 Tabela de Manutenções'!C113:D163,2,FALSE),"")</f>
        <v/>
      </c>
    </row>
    <row r="118" spans="6:6" x14ac:dyDescent="0.2">
      <c r="F118" s="3" t="str">
        <f>IFERROR(D118+VLOOKUP(E118,'1 Tabela de Manutenções'!C114:D164,2,FALSE),"")</f>
        <v/>
      </c>
    </row>
    <row r="119" spans="6:6" x14ac:dyDescent="0.2">
      <c r="F119" s="3" t="str">
        <f>IFERROR(D119+VLOOKUP(E119,'1 Tabela de Manutenções'!C115:D165,2,FALSE),"")</f>
        <v/>
      </c>
    </row>
  </sheetData>
  <sheetProtection algorithmName="SHA-512" hashValue="UZf9jnRjjvWkmbJwvJ0id65a0gQNv5VM5akRogSa446+XJ6Ggxom3QRP9vpiLjESRNMqN8j82DA6wz4xuE/sVA==" saltValue="owSWavBfYBrjBfO56e4ADA==" spinCount="100000" sheet="1" objects="1" scenarios="1"/>
  <mergeCells count="1">
    <mergeCell ref="C3:J3"/>
  </mergeCells>
  <conditionalFormatting sqref="G9:G106">
    <cfRule type="cellIs" dxfId="5" priority="10" operator="equal">
      <formula>""</formula>
    </cfRule>
    <cfRule type="cellIs" dxfId="4" priority="15" operator="greaterThan">
      <formula>H9</formula>
    </cfRule>
    <cfRule type="cellIs" dxfId="3" priority="17" operator="lessThan">
      <formula>$G$5</formula>
    </cfRule>
  </conditionalFormatting>
  <conditionalFormatting sqref="G107">
    <cfRule type="cellIs" dxfId="2" priority="1" operator="equal">
      <formula>""</formula>
    </cfRule>
    <cfRule type="cellIs" dxfId="1" priority="2" operator="greaterThan">
      <formula>H107</formula>
    </cfRule>
    <cfRule type="cellIs" dxfId="0" priority="3" operator="lessThan">
      <formula>$G$5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ignoredErrors>
    <ignoredError sqref="H12:H106" evalError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0000000}">
          <x14:formula1>
            <xm:f>'1 Tabela de Manutenções'!$C$6:$C$55</xm:f>
          </x14:formula1>
          <xm:sqref>E9:E131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107"/>
  <sheetViews>
    <sheetView tabSelected="1" workbookViewId="0">
      <selection activeCell="C3" sqref="C3:N3"/>
    </sheetView>
  </sheetViews>
  <sheetFormatPr baseColWidth="10" defaultColWidth="9.1640625" defaultRowHeight="15" x14ac:dyDescent="0.2"/>
  <cols>
    <col min="1" max="1" width="5" style="9" customWidth="1"/>
    <col min="2" max="2" width="5.1640625" style="9" bestFit="1" customWidth="1"/>
    <col min="3" max="3" width="11.6640625" style="9" bestFit="1" customWidth="1"/>
    <col min="4" max="16384" width="9.1640625" style="9"/>
  </cols>
  <sheetData>
    <row r="1" spans="1:15" ht="26.25" customHeight="1" x14ac:dyDescent="0.2"/>
    <row r="2" spans="1:15" x14ac:dyDescent="0.2"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</row>
    <row r="3" spans="1:15" ht="20" thickBot="1" x14ac:dyDescent="0.3">
      <c r="A3" s="37"/>
      <c r="B3" s="38"/>
      <c r="C3" s="102" t="s">
        <v>47</v>
      </c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6"/>
    </row>
    <row r="4" spans="1:15" ht="16" thickTop="1" x14ac:dyDescent="0.2"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</row>
    <row r="5" spans="1:15" ht="30" customHeight="1" x14ac:dyDescent="0.2">
      <c r="B5" s="6" t="s">
        <v>48</v>
      </c>
      <c r="C5" s="6" t="s">
        <v>43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 x14ac:dyDescent="0.2">
      <c r="B6" s="11">
        <v>2018</v>
      </c>
      <c r="C6" s="36">
        <f>SUMIF('2 Manutenções Veiculares'!$B$9:$B$52,'3 Gráfico de gastos'!B6,'2 Manutenções Veiculares'!$F$9:$F$79)</f>
        <v>350</v>
      </c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</row>
    <row r="7" spans="1:15" x14ac:dyDescent="0.2">
      <c r="B7" s="11">
        <v>2019</v>
      </c>
      <c r="C7" s="36">
        <f>SUMIF('2 Manutenções Veiculares'!$B$9:$B$52,'3 Gráfico de gastos'!B7,'2 Manutenções Veiculares'!$F$9:$F$79)</f>
        <v>0</v>
      </c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</row>
    <row r="8" spans="1:15" x14ac:dyDescent="0.2">
      <c r="B8" s="11">
        <v>2020</v>
      </c>
      <c r="C8" s="36">
        <f>SUMIF('2 Manutenções Veiculares'!$B$9:$B$52,'3 Gráfico de gastos'!B8,'2 Manutenções Veiculares'!$F$9:$F$79)</f>
        <v>0</v>
      </c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</row>
    <row r="9" spans="1:15" x14ac:dyDescent="0.2">
      <c r="B9" s="11">
        <v>2021</v>
      </c>
      <c r="C9" s="36">
        <f>SUMIF('2 Manutenções Veiculares'!$B$9:$B$52,'3 Gráfico de gastos'!B9,'2 Manutenções Veiculares'!$F$9:$F$79)</f>
        <v>0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</row>
    <row r="10" spans="1:15" x14ac:dyDescent="0.2">
      <c r="B10" s="11">
        <v>2022</v>
      </c>
      <c r="C10" s="36">
        <f>SUMIF('2 Manutenções Veiculares'!$B$9:$B$52,'3 Gráfico de gastos'!B10,'2 Manutenções Veiculares'!$F$9:$F$79)</f>
        <v>0</v>
      </c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</row>
    <row r="11" spans="1:15" x14ac:dyDescent="0.2">
      <c r="B11" s="11">
        <v>2023</v>
      </c>
      <c r="C11" s="36">
        <f>SUMIF('2 Manutenções Veiculares'!$B$9:$B$52,'3 Gráfico de gastos'!B11,'2 Manutenções Veiculares'!$F$9:$F$79)</f>
        <v>0</v>
      </c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</row>
    <row r="12" spans="1:15" x14ac:dyDescent="0.2">
      <c r="B12" s="11">
        <v>2024</v>
      </c>
      <c r="C12" s="36">
        <f>SUMIF('2 Manutenções Veiculares'!$B$9:$B$52,'3 Gráfico de gastos'!B12,'2 Manutenções Veiculares'!$F$9:$F$79)</f>
        <v>0</v>
      </c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</row>
    <row r="13" spans="1:15" x14ac:dyDescent="0.2">
      <c r="B13" s="11">
        <v>2025</v>
      </c>
      <c r="C13" s="36">
        <f>SUMIF('2 Manutenções Veiculares'!$B$9:$B$52,'3 Gráfico de gastos'!B13,'2 Manutenções Veiculares'!$F$9:$F$79)</f>
        <v>0</v>
      </c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</row>
    <row r="14" spans="1:15" x14ac:dyDescent="0.2">
      <c r="B14" s="11">
        <v>2026</v>
      </c>
      <c r="C14" s="36">
        <f>SUMIF('2 Manutenções Veiculares'!$B$9:$B$52,'3 Gráfico de gastos'!B14,'2 Manutenções Veiculares'!$F$9:$F$79)</f>
        <v>0</v>
      </c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</row>
    <row r="15" spans="1:15" x14ac:dyDescent="0.2">
      <c r="B15" s="11">
        <v>2027</v>
      </c>
      <c r="C15" s="36">
        <f>SUMIF('2 Manutenções Veiculares'!$B$9:$B$52,'3 Gráfico de gastos'!B15,'2 Manutenções Veiculares'!$F$9:$F$79)</f>
        <v>0</v>
      </c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</row>
    <row r="16" spans="1:15" x14ac:dyDescent="0.2">
      <c r="B16" s="11">
        <v>2028</v>
      </c>
      <c r="C16" s="36">
        <f>SUMIF('2 Manutenções Veiculares'!$B$9:$B$52,'3 Gráfico de gastos'!B16,'2 Manutenções Veiculares'!$F$9:$F$79)</f>
        <v>0</v>
      </c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</row>
    <row r="17" spans="2:15" x14ac:dyDescent="0.2">
      <c r="B17" s="11">
        <v>2029</v>
      </c>
      <c r="C17" s="36">
        <f>SUMIF('2 Manutenções Veiculares'!$B$9:$B$52,'3 Gráfico de gastos'!B17,'2 Manutenções Veiculares'!$F$9:$F$79)</f>
        <v>0</v>
      </c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</row>
    <row r="18" spans="2:15" x14ac:dyDescent="0.2">
      <c r="B18" s="11">
        <v>2030</v>
      </c>
      <c r="C18" s="36">
        <f>SUMIF('2 Manutenções Veiculares'!$B$9:$B$52,'3 Gráfico de gastos'!B18,'2 Manutenções Veiculares'!$F$9:$F$79)</f>
        <v>0</v>
      </c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</row>
    <row r="19" spans="2:15" x14ac:dyDescent="0.2">
      <c r="B19" s="11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</row>
    <row r="20" spans="2:15" x14ac:dyDescent="0.2">
      <c r="B20" s="11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</row>
    <row r="21" spans="2:15" x14ac:dyDescent="0.2">
      <c r="B21" s="11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</row>
    <row r="22" spans="2:15" x14ac:dyDescent="0.2">
      <c r="B22" s="11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</row>
    <row r="23" spans="2:15" x14ac:dyDescent="0.2">
      <c r="B23" s="11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</row>
    <row r="24" spans="2:15" x14ac:dyDescent="0.2">
      <c r="B24" s="11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</row>
    <row r="25" spans="2:15" x14ac:dyDescent="0.2">
      <c r="B25" s="11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</row>
    <row r="26" spans="2:15" x14ac:dyDescent="0.2">
      <c r="B26" s="11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</row>
    <row r="27" spans="2:15" x14ac:dyDescent="0.2">
      <c r="B27" s="11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</row>
    <row r="28" spans="2:15" x14ac:dyDescent="0.2">
      <c r="B28" s="11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</row>
    <row r="29" spans="2:15" x14ac:dyDescent="0.2">
      <c r="B29" s="11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</row>
    <row r="30" spans="2:15" x14ac:dyDescent="0.2">
      <c r="B30" s="11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</row>
    <row r="31" spans="2:15" x14ac:dyDescent="0.2">
      <c r="B31" s="11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</row>
    <row r="32" spans="2:15" x14ac:dyDescent="0.2">
      <c r="B32" s="11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</row>
    <row r="33" spans="2:15" x14ac:dyDescent="0.2">
      <c r="B33" s="11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</row>
    <row r="34" spans="2:15" x14ac:dyDescent="0.2">
      <c r="B34" s="11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</row>
    <row r="35" spans="2:15" x14ac:dyDescent="0.2">
      <c r="B35" s="11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</row>
    <row r="36" spans="2:15" x14ac:dyDescent="0.2">
      <c r="B36" s="11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</row>
    <row r="37" spans="2:15" x14ac:dyDescent="0.2">
      <c r="B37" s="11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</row>
    <row r="38" spans="2:15" x14ac:dyDescent="0.2">
      <c r="B38" s="11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</row>
    <row r="39" spans="2:15" x14ac:dyDescent="0.2">
      <c r="B39" s="11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</row>
    <row r="40" spans="2:15" x14ac:dyDescent="0.2">
      <c r="B40" s="11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</row>
    <row r="41" spans="2:15" x14ac:dyDescent="0.2">
      <c r="B41" s="11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</row>
    <row r="42" spans="2:15" x14ac:dyDescent="0.2">
      <c r="B42" s="11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</row>
    <row r="43" spans="2:15" x14ac:dyDescent="0.2">
      <c r="B43" s="11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</row>
    <row r="44" spans="2:15" x14ac:dyDescent="0.2">
      <c r="B44" s="11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</row>
    <row r="45" spans="2:15" x14ac:dyDescent="0.2">
      <c r="B45" s="11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</row>
    <row r="46" spans="2:15" x14ac:dyDescent="0.2">
      <c r="B46" s="11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</row>
    <row r="47" spans="2:15" x14ac:dyDescent="0.2">
      <c r="B47" s="11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</row>
    <row r="48" spans="2:15" x14ac:dyDescent="0.2">
      <c r="B48" s="11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</row>
    <row r="49" spans="2:15" x14ac:dyDescent="0.2">
      <c r="B49" s="11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</row>
    <row r="50" spans="2:15" x14ac:dyDescent="0.2">
      <c r="B50" s="11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</row>
    <row r="51" spans="2:15" x14ac:dyDescent="0.2">
      <c r="B51" s="11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</row>
    <row r="52" spans="2:15" x14ac:dyDescent="0.2">
      <c r="B52" s="11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</row>
    <row r="53" spans="2:15" x14ac:dyDescent="0.2">
      <c r="B53" s="11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</row>
    <row r="54" spans="2:15" x14ac:dyDescent="0.2">
      <c r="B54" s="11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</row>
    <row r="55" spans="2:15" x14ac:dyDescent="0.2">
      <c r="B55" s="11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</row>
    <row r="56" spans="2:15" x14ac:dyDescent="0.2">
      <c r="B56" s="11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</row>
    <row r="57" spans="2:15" x14ac:dyDescent="0.2">
      <c r="B57" s="11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</row>
    <row r="58" spans="2:15" x14ac:dyDescent="0.2">
      <c r="B58" s="11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</row>
    <row r="59" spans="2:15" x14ac:dyDescent="0.2">
      <c r="B59" s="11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</row>
    <row r="60" spans="2:15" x14ac:dyDescent="0.2">
      <c r="B60" s="11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</row>
    <row r="61" spans="2:15" x14ac:dyDescent="0.2">
      <c r="B61" s="11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</row>
    <row r="62" spans="2:15" x14ac:dyDescent="0.2">
      <c r="B62" s="11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</row>
    <row r="63" spans="2:15" x14ac:dyDescent="0.2">
      <c r="B63" s="11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</row>
    <row r="64" spans="2:15" x14ac:dyDescent="0.2">
      <c r="B64" s="11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</row>
    <row r="65" spans="2:15" x14ac:dyDescent="0.2">
      <c r="B65" s="11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</row>
    <row r="66" spans="2:15" x14ac:dyDescent="0.2">
      <c r="B66" s="11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</row>
    <row r="67" spans="2:15" x14ac:dyDescent="0.2">
      <c r="B67" s="11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</row>
    <row r="68" spans="2:15" x14ac:dyDescent="0.2">
      <c r="B68" s="11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</row>
    <row r="69" spans="2:15" x14ac:dyDescent="0.2">
      <c r="B69" s="11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</row>
    <row r="70" spans="2:15" x14ac:dyDescent="0.2">
      <c r="B70" s="11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</row>
    <row r="71" spans="2:15" x14ac:dyDescent="0.2">
      <c r="B71" s="11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</row>
    <row r="72" spans="2:15" x14ac:dyDescent="0.2">
      <c r="B72" s="11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</row>
    <row r="73" spans="2:15" x14ac:dyDescent="0.2">
      <c r="B73" s="11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</row>
    <row r="74" spans="2:15" x14ac:dyDescent="0.2">
      <c r="B74" s="11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</row>
    <row r="75" spans="2:15" x14ac:dyDescent="0.2">
      <c r="B75" s="11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</row>
    <row r="76" spans="2:15" x14ac:dyDescent="0.2">
      <c r="B76" s="11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</row>
    <row r="77" spans="2:15" x14ac:dyDescent="0.2">
      <c r="B77" s="11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</row>
    <row r="78" spans="2:15" x14ac:dyDescent="0.2">
      <c r="B78" s="11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</row>
    <row r="79" spans="2:15" x14ac:dyDescent="0.2">
      <c r="B79" s="11"/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</row>
    <row r="80" spans="2:15" x14ac:dyDescent="0.2">
      <c r="B80" s="11"/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</row>
    <row r="81" spans="2:15" x14ac:dyDescent="0.2">
      <c r="B81" s="11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</row>
    <row r="82" spans="2:15" x14ac:dyDescent="0.2">
      <c r="B82" s="11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</row>
    <row r="83" spans="2:15" x14ac:dyDescent="0.2">
      <c r="B83" s="11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</row>
    <row r="84" spans="2:15" x14ac:dyDescent="0.2">
      <c r="B84" s="11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</row>
    <row r="85" spans="2:15" x14ac:dyDescent="0.2">
      <c r="B85" s="11"/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</row>
    <row r="86" spans="2:15" x14ac:dyDescent="0.2">
      <c r="B86" s="11"/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</row>
    <row r="87" spans="2:15" x14ac:dyDescent="0.2">
      <c r="B87" s="11"/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</row>
    <row r="88" spans="2:15" x14ac:dyDescent="0.2">
      <c r="B88" s="11"/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</row>
    <row r="89" spans="2:15" x14ac:dyDescent="0.2">
      <c r="B89" s="11"/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</row>
    <row r="90" spans="2:15" x14ac:dyDescent="0.2">
      <c r="B90" s="11"/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</row>
    <row r="91" spans="2:15" x14ac:dyDescent="0.2">
      <c r="B91" s="11"/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</row>
    <row r="92" spans="2:15" x14ac:dyDescent="0.2">
      <c r="B92" s="11"/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</row>
    <row r="93" spans="2:15" x14ac:dyDescent="0.2">
      <c r="B93" s="11"/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</row>
    <row r="94" spans="2:15" x14ac:dyDescent="0.2">
      <c r="B94" s="11"/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</row>
    <row r="95" spans="2:15" x14ac:dyDescent="0.2">
      <c r="B95" s="11"/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</row>
    <row r="96" spans="2:15" x14ac:dyDescent="0.2">
      <c r="B96" s="11"/>
      <c r="C96" s="18"/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</row>
    <row r="97" spans="2:15" x14ac:dyDescent="0.2">
      <c r="B97" s="11"/>
      <c r="C97" s="18"/>
      <c r="D97" s="18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</row>
    <row r="98" spans="2:15" x14ac:dyDescent="0.2">
      <c r="B98" s="11"/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</row>
    <row r="99" spans="2:15" x14ac:dyDescent="0.2">
      <c r="B99" s="11"/>
      <c r="C99" s="18"/>
      <c r="D99" s="18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</row>
    <row r="100" spans="2:15" x14ac:dyDescent="0.2">
      <c r="B100" s="11"/>
      <c r="C100" s="18"/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</row>
    <row r="101" spans="2:15" x14ac:dyDescent="0.2">
      <c r="B101" s="11"/>
      <c r="C101" s="18"/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</row>
    <row r="102" spans="2:15" x14ac:dyDescent="0.2">
      <c r="B102" s="11"/>
      <c r="C102" s="18"/>
      <c r="D102" s="18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</row>
    <row r="103" spans="2:15" x14ac:dyDescent="0.2">
      <c r="B103" s="11"/>
      <c r="C103" s="18"/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</row>
    <row r="104" spans="2:15" x14ac:dyDescent="0.2">
      <c r="B104" s="11"/>
      <c r="C104" s="18"/>
      <c r="D104" s="18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</row>
    <row r="105" spans="2:15" x14ac:dyDescent="0.2">
      <c r="B105" s="11"/>
      <c r="C105" s="18"/>
      <c r="D105" s="18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</row>
    <row r="106" spans="2:15" x14ac:dyDescent="0.2">
      <c r="B106" s="11"/>
      <c r="C106" s="18"/>
      <c r="D106" s="18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</row>
    <row r="107" spans="2:15" x14ac:dyDescent="0.2">
      <c r="B107" s="11"/>
      <c r="C107" s="18"/>
      <c r="D107" s="18"/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</row>
  </sheetData>
  <sheetProtection algorithmName="SHA-512" hashValue="MRN39Pd9pBbNCips0+HPGG+WVSStGwnIUzfblxZevBvdFBlnJmvjP+KnF+B27MhgETDWlHGWXLPX9Kln3jNKrw==" saltValue="7yfvhODw51gbNgB9kjsBRg==" spinCount="100000" sheet="1" objects="1" scenarios="1"/>
  <mergeCells count="1">
    <mergeCell ref="C3:N3"/>
  </mergeCells>
  <pageMargins left="0.511811024" right="0.511811024" top="0.78740157499999996" bottom="0.78740157499999996" header="0.31496062000000002" footer="0.31496062000000002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A7DFB84B73B7D40BE6472365B01B4C1" ma:contentTypeVersion="12" ma:contentTypeDescription="Crie um novo documento." ma:contentTypeScope="" ma:versionID="d235aebc8c77b7bf43c4c1c8fc51a86c">
  <xsd:schema xmlns:xsd="http://www.w3.org/2001/XMLSchema" xmlns:xs="http://www.w3.org/2001/XMLSchema" xmlns:p="http://schemas.microsoft.com/office/2006/metadata/properties" xmlns:ns2="4b17ea20-b0e0-452a-9fbe-8ca2163facfd" xmlns:ns3="e22f5296-0c5a-43b1-8084-7e9f8902369c" targetNamespace="http://schemas.microsoft.com/office/2006/metadata/properties" ma:root="true" ma:fieldsID="5fc05d42e6c915566d3110334c46f24f" ns2:_="" ns3:_="">
    <xsd:import namespace="4b17ea20-b0e0-452a-9fbe-8ca2163facfd"/>
    <xsd:import namespace="e22f5296-0c5a-43b1-8084-7e9f8902369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EventHashCode" minOccurs="0"/>
                <xsd:element ref="ns2:MediaServiceGenerationTim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17ea20-b0e0-452a-9fbe-8ca2163facf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Location" ma:index="14" nillable="true" ma:displayName="MediaServiceLocation" ma:internalName="MediaServiceLocation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2f5296-0c5a-43b1-8084-7e9f8902369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2009B2B-F18B-4624-81A6-8434818BAF30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4C3CFE27-E35D-4C72-B0C4-EAB568873D3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b17ea20-b0e0-452a-9fbe-8ca2163facfd"/>
    <ds:schemaRef ds:uri="e22f5296-0c5a-43b1-8084-7e9f8902369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4DF377D-AF12-4ECE-8243-3BACFC8C76F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Instruções</vt:lpstr>
      <vt:lpstr>1 Tabela de Manutenções</vt:lpstr>
      <vt:lpstr>2 Manutenções Veiculares</vt:lpstr>
      <vt:lpstr>3 Gráfico de gastos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2015-06-05T18:19:34Z</dcterms:created>
  <dcterms:modified xsi:type="dcterms:W3CDTF">2021-06-17T03:25:23Z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0x010100BA7DFB84B73B7D40BE6472365B01B4C1</vt:lpwstr>
  </property>
  <property fmtid="{D5CDD505-2E9C-101B-9397-08002B2CF9AE}" pid="3" name="AuthorIds_UIVersion_6144">
    <vt:lpwstr>14</vt:lpwstr>
  </property>
</Properties>
</file>